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<sst xmlns="http://schemas.openxmlformats.org/spreadsheetml/2006/main" count="114" uniqueCount="47">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</sst>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8" fillId="0" borderId="0" xfId="0" applyFont="1" applyAlignment="1">
      <alignment horizontal="left"/>
    </xf>
    <xf numFmtId="4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52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762001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564.765597916667" createdVersion="7" refreshedVersion="5" minRefreshableVersion="3" recordCount="5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55" maxValue="287.35000000000002"/>
    </cacheField>
    <cacheField name="Cambio neto" numFmtId="10">
      <sharedItems containsSemiMixedTypes="0" containsString="0" containsNumber="1" minValue="-1.2480145223508056E-2" maxValue="7.4884792626729859E-3"/>
    </cacheField>
    <cacheField name="Precio anterior_x000a_(cts Dlr/lb)" numFmtId="0">
      <sharedItems containsSemiMixedTypes="0" containsString="0" containsNumber="1" minValue="55" maxValue="287.39999999999998"/>
    </cacheField>
    <cacheField name="Día actual" numFmtId="14">
      <sharedItems containsSemiMixedTypes="0" containsNonDate="0" containsDate="1" containsString="0" minDate="2021-12-30T00:00:00" maxDate="2022-01-04T00:00:00"/>
    </cacheField>
    <cacheField name="Día anterior" numFmtId="14">
      <sharedItems containsSemiMixedTypes="0" containsNonDate="0" containsDate="1" containsString="0" minDate="2021-12-29T00:00:00" maxDate="2022-01-01T00:00:00"/>
    </cacheField>
    <cacheField name="DÍA DE REPORTE" numFmtId="14">
      <sharedItems containsSemiMixedTypes="0" containsNonDate="0" containsDate="1" containsString="0" minDate="2021-07-01T17:00:07" maxDate="2022-01-04T00:00:00" count="91">
        <d v="2021-12-31T00:00:00"/>
        <d v="2022-01-01T00:00:00"/>
        <d v="2022-01-02T00:00:00"/>
        <d v="2022-01-03T00:00:00"/>
        <d v="2021-07-04T17:00:07" u="1"/>
        <d v="2021-09-01T00:00:00" u="1"/>
        <d v="2021-08-15T00:00:00" u="1"/>
        <d v="2021-07-02T17:00:04" u="1"/>
        <d v="2021-07-09T17:00:05" u="1"/>
        <d v="2021-09-20T00:00:00" u="1"/>
        <d v="2021-08-08T00:00:00" u="1"/>
        <d v="2021-11-30T00:00:00" u="1"/>
        <d v="2021-07-22T00:00:00" u="1"/>
        <d v="2021-09-13T00:00:00" u="1"/>
        <d v="2021-08-27T00:00:00" u="1"/>
        <d v="2021-07-21T17:00:05" u="1"/>
        <d v="2021-08-01T00:00:00" u="1"/>
        <d v="2021-09-06T00:00:00" u="1"/>
        <d v="2021-08-20T00:00:00" u="1"/>
        <d v="2021-07-14T17:00:05" u="1"/>
        <d v="2021-09-25T00:00:00" u="1"/>
        <d v="2021-08-13T00:00:00" u="1"/>
        <d v="2021-09-18T00:00:00" u="1"/>
        <d v="2021-08-06T00:00:00" u="1"/>
        <d v="2021-07-07T17:00:06" u="1"/>
        <d v="2021-09-11T00:00:00" u="1"/>
        <d v="2021-08-25T00:00:00" u="1"/>
        <d v="2021-07-19T17:00:05" u="1"/>
        <d v="2021-09-30T00:00:00" u="1"/>
        <d v="2021-09-04T00:00:00" u="1"/>
        <d v="2021-08-18T00:00:00" u="1"/>
        <d v="2021-07-12T17:00:05" u="1"/>
        <d v="2021-09-23T00:00:00" u="1"/>
        <d v="2021-08-11T00:00:00" u="1"/>
        <d v="2021-09-16T00:00:00" u="1"/>
        <d v="2021-08-30T00:00:00" u="1"/>
        <d v="2021-07-03T17:00:02" u="1"/>
        <d v="2021-08-04T00:00:00" u="1"/>
        <d v="2021-09-09T00:00:00" u="1"/>
        <d v="2021-08-23T00:00:00" u="1"/>
        <d v="2021-07-17T17:00:05" u="1"/>
        <d v="2021-09-28T00:00:00" u="1"/>
        <d v="2021-09-02T00:00:00" u="1"/>
        <d v="2021-08-16T00:00:00" u="1"/>
        <d v="2021-07-10T17:00:05" u="1"/>
        <d v="2021-09-21T00:00:00" u="1"/>
        <d v="2021-07-05T17:00:08" u="1"/>
        <d v="2021-08-09T00:00:00" u="1"/>
        <d v="2021-09-14T00:00:00" u="1"/>
        <d v="2021-08-28T00:00:00" u="1"/>
        <d v="2021-07-22T17:00:05" u="1"/>
        <d v="2021-08-02T00:00:00" u="1"/>
        <d v="2021-09-07T00:00:00" u="1"/>
        <d v="2021-08-21T00:00:00" u="1"/>
        <d v="2021-07-15T17:00:05" u="1"/>
        <d v="2021-09-26T00:00:00" u="1"/>
        <d v="2021-08-14T00:00:00" u="1"/>
        <d v="2021-07-08T17:00:05" u="1"/>
        <d v="2021-09-19T00:00:00" u="1"/>
        <d v="2021-08-07T00:00:00" u="1"/>
        <d v="2021-09-12T00:00:00" u="1"/>
        <d v="2021-08-26T00:00:00" u="1"/>
        <d v="2021-07-20T17:00:05" u="1"/>
        <d v="2021-09-05T00:00:00" u="1"/>
        <d v="2021-08-19T00:00:00" u="1"/>
        <d v="2021-12-01T00:00:00" u="1"/>
        <d v="2021-07-13T17:00:05" u="1"/>
        <d v="2021-09-24T00:00:00" u="1"/>
        <d v="2021-07-01T17:00:07" u="1"/>
        <d v="2021-08-12T00:00:00" u="1"/>
        <d v="2021-07-06T17:00:05" u="1"/>
        <d v="2021-09-17T00:00:00" u="1"/>
        <d v="2021-08-31T00:00:00" u="1"/>
        <d v="2021-08-05T00:00:00" u="1"/>
        <d v="2021-09-10T00:00:00" u="1"/>
        <d v="2021-08-24T00:00:00" u="1"/>
        <d v="2021-07-18T17:00:05" u="1"/>
        <d v="2021-09-29T00:00:00" u="1"/>
        <d v="2021-09-03T00:00:00" u="1"/>
        <d v="2021-08-17T00:00:00" u="1"/>
        <d v="2021-07-11T17:00:05" u="1"/>
        <d v="2021-07-31T00:00:00" u="1"/>
        <d v="2021-09-22T00:00:00" u="1"/>
        <d v="2021-08-10T00:00:00" u="1"/>
        <d v="2021-09-15T00:00:00" u="1"/>
        <d v="2021-08-29T00:00:00" u="1"/>
        <d v="2021-08-03T00:00:00" u="1"/>
        <d v="2021-09-08T00:00:00" u="1"/>
        <d v="2021-08-22T00:00:00" u="1"/>
        <d v="2021-07-16T17:00:05" u="1"/>
        <d v="2021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COFVN-G2-NYC"/>
    <x v="0"/>
    <s v="Nueva York"/>
    <n v="126.44"/>
    <n v="2.8553299492385742E-3"/>
    <n v="126.08"/>
    <d v="2021-12-30T00:00:00"/>
    <d v="2021-12-29T00:00:00"/>
    <x v="0"/>
  </r>
  <r>
    <s v="COFSAN-23-NYC"/>
    <x v="1"/>
    <s v="Nueva York"/>
    <n v="226.35"/>
    <n v="-2.208480565371527E-4"/>
    <n v="226.4"/>
    <d v="2021-12-30T00:00:00"/>
    <d v="2021-12-29T00:00:00"/>
    <x v="0"/>
  </r>
  <r>
    <s v="COFCO-UGQ-NYC"/>
    <x v="2"/>
    <s v="Nueva York"/>
    <n v="286.35000000000002"/>
    <n v="-1.745810055864334E-4"/>
    <n v="286.39999999999998"/>
    <d v="2021-12-30T00:00:00"/>
    <d v="2021-12-29T00:00:00"/>
    <x v="0"/>
  </r>
  <r>
    <s v="COFCO-EP-NYC"/>
    <x v="3"/>
    <s v="Nueva York"/>
    <n v="287.35000000000002"/>
    <n v="-1.7397355601932684E-4"/>
    <n v="287.39999999999998"/>
    <d v="2021-12-30T00:00:00"/>
    <d v="2021-12-29T00:00:00"/>
    <x v="0"/>
  </r>
  <r>
    <s v="COFSV-NYC"/>
    <x v="4"/>
    <s v="Nueva York"/>
    <n v="262.35000000000002"/>
    <n v="7.4884792626729859E-3"/>
    <n v="260.39999999999998"/>
    <d v="2021-12-30T00:00:00"/>
    <d v="2021-12-29T00:00:00"/>
    <x v="0"/>
  </r>
  <r>
    <s v="COFMX-NYC"/>
    <x v="5"/>
    <s v="Laredo"/>
    <n v="254.35"/>
    <n v="3.7490134175216599E-3"/>
    <n v="253.4"/>
    <d v="2021-12-30T00:00:00"/>
    <d v="2021-12-29T00:00:00"/>
    <x v="0"/>
  </r>
  <r>
    <s v="COFMX-HG-NYC"/>
    <x v="6"/>
    <s v="Nueva York"/>
    <n v="263.35000000000002"/>
    <n v="3.6204268292684663E-3"/>
    <n v="262.39999999999998"/>
    <d v="2021-12-30T00:00:00"/>
    <d v="2021-12-29T00:00:00"/>
    <x v="0"/>
  </r>
  <r>
    <s v="COFGT-NYC"/>
    <x v="7"/>
    <s v="Nueva York"/>
    <n v="275.35000000000002"/>
    <n v="3.4620991253645973E-3"/>
    <n v="274.39999999999998"/>
    <d v="2021-12-30T00:00:00"/>
    <d v="2021-12-29T00:00:00"/>
    <x v="0"/>
  </r>
  <r>
    <s v="COFSAN-4-NYC"/>
    <x v="8"/>
    <s v="Nueva York"/>
    <n v="220.35"/>
    <n v="-2.2686025408353615E-4"/>
    <n v="220.4"/>
    <d v="2021-12-30T00:00:00"/>
    <d v="2021-12-29T00:00:00"/>
    <x v="0"/>
  </r>
  <r>
    <s v="COFID-EK1-NYC"/>
    <x v="9"/>
    <s v="Nueva York"/>
    <n v="129.44"/>
    <n v="2.7889680818096157E-3"/>
    <n v="129.08000000000001"/>
    <d v="2021-12-30T00:00:00"/>
    <d v="2021-12-29T00:00:00"/>
    <x v="0"/>
  </r>
  <r>
    <s v="COFUG-NYC"/>
    <x v="10"/>
    <s v="Nueva York"/>
    <n v="136.44"/>
    <n v="2.6455026455025365E-3"/>
    <n v="136.08000000000001"/>
    <d v="2021-12-30T00:00:00"/>
    <d v="2021-12-29T00:00:00"/>
    <x v="0"/>
  </r>
  <r>
    <s v="COFPE-NYC"/>
    <x v="11"/>
    <s v="Nueva York"/>
    <n v="259.35000000000002"/>
    <n v="-1.9275250578239988E-4"/>
    <n v="259.39999999999998"/>
    <d v="2021-12-30T00:00:00"/>
    <d v="2021-12-29T00:00:00"/>
    <x v="0"/>
  </r>
  <r>
    <s v="COF-WARB-CRSDF"/>
    <x v="12"/>
    <s v="NWE"/>
    <n v="75"/>
    <n v="0"/>
    <n v="75"/>
    <d v="2021-12-31T00:00:00"/>
    <d v="2021-12-30T00:00:00"/>
    <x v="0"/>
  </r>
  <r>
    <s v="COF-WARB-CRHDF"/>
    <x v="13"/>
    <s v="NWE"/>
    <n v="55"/>
    <n v="0"/>
    <n v="55"/>
    <d v="2021-12-31T00:00:00"/>
    <d v="2021-12-30T00:00:00"/>
    <x v="0"/>
  </r>
  <r>
    <s v="COFVN-G2-NYC"/>
    <x v="0"/>
    <s v="Nueva York"/>
    <n v="126.35"/>
    <n v="-7.118000632711437E-4"/>
    <n v="126.44"/>
    <d v="2021-12-31T00:00:00"/>
    <d v="2021-12-30T00:00:00"/>
    <x v="1"/>
  </r>
  <r>
    <s v="COFSAN-23-NYC"/>
    <x v="1"/>
    <s v="Nueva York"/>
    <n v="223.6"/>
    <n v="-1.2149326264634415E-2"/>
    <n v="226.35"/>
    <d v="2021-12-31T00:00:00"/>
    <d v="2021-12-30T00:00:00"/>
    <x v="1"/>
  </r>
  <r>
    <s v="COFCO-UGQ-NYC"/>
    <x v="2"/>
    <s v="Nueva York"/>
    <n v="283.60000000000002"/>
    <n v="-9.6036319189802682E-3"/>
    <n v="286.35000000000002"/>
    <d v="2021-12-31T00:00:00"/>
    <d v="2021-12-30T00:00:00"/>
    <x v="1"/>
  </r>
  <r>
    <s v="COFCO-EP-NYC"/>
    <x v="3"/>
    <s v="Nueva York"/>
    <n v="284.60000000000002"/>
    <n v="-9.570210544631981E-3"/>
    <n v="287.35000000000002"/>
    <d v="2021-12-31T00:00:00"/>
    <d v="2021-12-30T00:00:00"/>
    <x v="1"/>
  </r>
  <r>
    <s v="COFSV-NYC"/>
    <x v="4"/>
    <s v="Nueva York"/>
    <n v="259.60000000000002"/>
    <n v="-1.0482180293501047E-2"/>
    <n v="262.35000000000002"/>
    <d v="2021-12-31T00:00:00"/>
    <d v="2021-12-30T00:00:00"/>
    <x v="1"/>
  </r>
  <r>
    <s v="COFMX-NYC"/>
    <x v="5"/>
    <s v="Laredo"/>
    <n v="251.6"/>
    <n v="-1.081187340279143E-2"/>
    <n v="254.35"/>
    <d v="2021-12-31T00:00:00"/>
    <d v="2021-12-30T00:00:00"/>
    <x v="1"/>
  </r>
  <r>
    <s v="COFMX-HG-NYC"/>
    <x v="6"/>
    <s v="Nueva York"/>
    <n v="260.60000000000002"/>
    <n v="-1.0442377064742736E-2"/>
    <n v="263.35000000000002"/>
    <d v="2021-12-31T00:00:00"/>
    <d v="2021-12-30T00:00:00"/>
    <x v="1"/>
  </r>
  <r>
    <s v="COFGT-NYC"/>
    <x v="7"/>
    <s v="Nueva York"/>
    <n v="272.60000000000002"/>
    <n v="-9.9872889050299611E-3"/>
    <n v="275.35000000000002"/>
    <d v="2021-12-31T00:00:00"/>
    <d v="2021-12-30T00:00:00"/>
    <x v="1"/>
  </r>
  <r>
    <s v="COFSAN-4-NYC"/>
    <x v="8"/>
    <s v="Nueva York"/>
    <n v="217.6"/>
    <n v="-1.2480145223508056E-2"/>
    <n v="220.35"/>
    <d v="2021-12-31T00:00:00"/>
    <d v="2021-12-30T00:00:00"/>
    <x v="1"/>
  </r>
  <r>
    <s v="COFID-EK1-NYC"/>
    <x v="9"/>
    <s v="Nueva York"/>
    <n v="129.35"/>
    <n v="-6.9530284301609559E-4"/>
    <n v="129.44"/>
    <d v="2021-12-31T00:00:00"/>
    <d v="2021-12-30T00:00:00"/>
    <x v="1"/>
  </r>
  <r>
    <s v="COFUG-NYC"/>
    <x v="10"/>
    <s v="Nueva York"/>
    <n v="136.35"/>
    <n v="-6.5963060686018333E-4"/>
    <n v="136.44"/>
    <d v="2021-12-31T00:00:00"/>
    <d v="2021-12-30T00:00:00"/>
    <x v="1"/>
  </r>
  <r>
    <s v="COFPE-NYC"/>
    <x v="11"/>
    <s v="Nueva York"/>
    <n v="256.60000000000002"/>
    <n v="-1.0603431656063233E-2"/>
    <n v="259.35000000000002"/>
    <d v="2021-12-31T00:00:00"/>
    <d v="2021-12-30T00:00:00"/>
    <x v="1"/>
  </r>
  <r>
    <s v="COF-WARB-CRSDF"/>
    <x v="12"/>
    <s v="NWE"/>
    <n v="75"/>
    <n v="0"/>
    <n v="75"/>
    <d v="2021-12-31T00:00:00"/>
    <d v="2021-12-31T00:00:00"/>
    <x v="1"/>
  </r>
  <r>
    <s v="COF-WARB-CRHDF"/>
    <x v="13"/>
    <s v="NWE"/>
    <n v="55"/>
    <n v="0"/>
    <n v="55"/>
    <d v="2021-12-31T00:00:00"/>
    <d v="2021-12-31T00:00:00"/>
    <x v="1"/>
  </r>
  <r>
    <s v="COFVN-G2-NYC"/>
    <x v="0"/>
    <s v="Nueva York"/>
    <n v="126.35"/>
    <n v="0"/>
    <n v="126.35"/>
    <d v="2021-12-31T00:00:00"/>
    <d v="2021-12-31T00:00:00"/>
    <x v="2"/>
  </r>
  <r>
    <s v="COFSAN-23-NYC"/>
    <x v="1"/>
    <s v="Nueva York"/>
    <n v="223.6"/>
    <n v="0"/>
    <n v="223.6"/>
    <d v="2021-12-31T00:00:00"/>
    <d v="2021-12-31T00:00:00"/>
    <x v="2"/>
  </r>
  <r>
    <s v="COFCO-UGQ-NYC"/>
    <x v="2"/>
    <s v="Nueva York"/>
    <n v="283.60000000000002"/>
    <n v="0"/>
    <n v="283.60000000000002"/>
    <d v="2021-12-31T00:00:00"/>
    <d v="2021-12-31T00:00:00"/>
    <x v="2"/>
  </r>
  <r>
    <s v="COFCO-EP-NYC"/>
    <x v="3"/>
    <s v="Nueva York"/>
    <n v="284.60000000000002"/>
    <n v="0"/>
    <n v="284.60000000000002"/>
    <d v="2021-12-31T00:00:00"/>
    <d v="2021-12-31T00:00:00"/>
    <x v="2"/>
  </r>
  <r>
    <s v="COFSV-NYC"/>
    <x v="4"/>
    <s v="Nueva York"/>
    <n v="259.60000000000002"/>
    <n v="0"/>
    <n v="259.60000000000002"/>
    <d v="2021-12-31T00:00:00"/>
    <d v="2021-12-31T00:00:00"/>
    <x v="2"/>
  </r>
  <r>
    <s v="COFMX-NYC"/>
    <x v="5"/>
    <s v="Laredo"/>
    <n v="251.6"/>
    <n v="0"/>
    <n v="251.6"/>
    <d v="2021-12-31T00:00:00"/>
    <d v="2021-12-31T00:00:00"/>
    <x v="2"/>
  </r>
  <r>
    <s v="COFMX-HG-NYC"/>
    <x v="6"/>
    <s v="Nueva York"/>
    <n v="260.60000000000002"/>
    <n v="0"/>
    <n v="260.60000000000002"/>
    <d v="2021-12-31T00:00:00"/>
    <d v="2021-12-31T00:00:00"/>
    <x v="2"/>
  </r>
  <r>
    <s v="COFGT-NYC"/>
    <x v="7"/>
    <s v="Nueva York"/>
    <n v="272.60000000000002"/>
    <n v="0"/>
    <n v="272.60000000000002"/>
    <d v="2021-12-31T00:00:00"/>
    <d v="2021-12-31T00:00:00"/>
    <x v="2"/>
  </r>
  <r>
    <s v="COFSAN-4-NYC"/>
    <x v="8"/>
    <s v="Nueva York"/>
    <n v="217.6"/>
    <n v="0"/>
    <n v="217.6"/>
    <d v="2021-12-31T00:00:00"/>
    <d v="2021-12-31T00:00:00"/>
    <x v="2"/>
  </r>
  <r>
    <s v="COFID-EK1-NYC"/>
    <x v="9"/>
    <s v="Nueva York"/>
    <n v="129.35"/>
    <n v="0"/>
    <n v="129.35"/>
    <d v="2021-12-31T00:00:00"/>
    <d v="2021-12-31T00:00:00"/>
    <x v="2"/>
  </r>
  <r>
    <s v="COFUG-NYC"/>
    <x v="10"/>
    <s v="Nueva York"/>
    <n v="136.35"/>
    <n v="0"/>
    <n v="136.35"/>
    <d v="2021-12-31T00:00:00"/>
    <d v="2021-12-31T00:00:00"/>
    <x v="2"/>
  </r>
  <r>
    <s v="COFPE-NYC"/>
    <x v="11"/>
    <s v="Nueva York"/>
    <n v="256.60000000000002"/>
    <n v="0"/>
    <n v="256.60000000000002"/>
    <d v="2021-12-31T00:00:00"/>
    <d v="2021-12-31T00:00:00"/>
    <x v="2"/>
  </r>
  <r>
    <s v="COF-WARB-CRSDF"/>
    <x v="12"/>
    <s v="NWE"/>
    <n v="75"/>
    <n v="0"/>
    <n v="75"/>
    <d v="2021-12-31T00:00:00"/>
    <d v="2021-12-31T00:00:00"/>
    <x v="2"/>
  </r>
  <r>
    <s v="COF-WARB-CRHDF"/>
    <x v="13"/>
    <s v="NWE"/>
    <n v="55"/>
    <n v="0"/>
    <n v="55"/>
    <d v="2021-12-31T00:00:00"/>
    <d v="2021-12-31T00:00:00"/>
    <x v="2"/>
  </r>
  <r>
    <s v="COFVN-G2-NYC"/>
    <x v="0"/>
    <s v="Nueva York"/>
    <n v="126.35"/>
    <n v="0"/>
    <n v="126.35"/>
    <d v="2021-12-31T00:00:00"/>
    <d v="2021-12-31T00:00:00"/>
    <x v="3"/>
  </r>
  <r>
    <s v="COFSAN-23-NYC"/>
    <x v="1"/>
    <s v="Nueva York"/>
    <n v="223.6"/>
    <n v="0"/>
    <n v="223.6"/>
    <d v="2021-12-31T00:00:00"/>
    <d v="2021-12-31T00:00:00"/>
    <x v="3"/>
  </r>
  <r>
    <s v="COFCO-UGQ-NYC"/>
    <x v="2"/>
    <s v="Nueva York"/>
    <n v="283.60000000000002"/>
    <n v="0"/>
    <n v="283.60000000000002"/>
    <d v="2021-12-31T00:00:00"/>
    <d v="2021-12-31T00:00:00"/>
    <x v="3"/>
  </r>
  <r>
    <s v="COFCO-EP-NYC"/>
    <x v="3"/>
    <s v="Nueva York"/>
    <n v="284.60000000000002"/>
    <n v="0"/>
    <n v="284.60000000000002"/>
    <d v="2021-12-31T00:00:00"/>
    <d v="2021-12-31T00:00:00"/>
    <x v="3"/>
  </r>
  <r>
    <s v="COFSV-NYC"/>
    <x v="4"/>
    <s v="Nueva York"/>
    <n v="259.60000000000002"/>
    <n v="0"/>
    <n v="259.60000000000002"/>
    <d v="2021-12-31T00:00:00"/>
    <d v="2021-12-31T00:00:00"/>
    <x v="3"/>
  </r>
  <r>
    <s v="COFMX-NYC"/>
    <x v="5"/>
    <s v="Laredo"/>
    <n v="251.6"/>
    <n v="0"/>
    <n v="251.6"/>
    <d v="2021-12-31T00:00:00"/>
    <d v="2021-12-31T00:00:00"/>
    <x v="3"/>
  </r>
  <r>
    <s v="COFMX-HG-NYC"/>
    <x v="6"/>
    <s v="Nueva York"/>
    <n v="260.60000000000002"/>
    <n v="0"/>
    <n v="260.60000000000002"/>
    <d v="2021-12-31T00:00:00"/>
    <d v="2021-12-31T00:00:00"/>
    <x v="3"/>
  </r>
  <r>
    <s v="COFGT-NYC"/>
    <x v="7"/>
    <s v="Nueva York"/>
    <n v="272.60000000000002"/>
    <n v="0"/>
    <n v="272.60000000000002"/>
    <d v="2021-12-31T00:00:00"/>
    <d v="2021-12-31T00:00:00"/>
    <x v="3"/>
  </r>
  <r>
    <s v="COFSAN-4-NYC"/>
    <x v="8"/>
    <s v="Nueva York"/>
    <n v="217.6"/>
    <n v="0"/>
    <n v="217.6"/>
    <d v="2021-12-31T00:00:00"/>
    <d v="2021-12-31T00:00:00"/>
    <x v="3"/>
  </r>
  <r>
    <s v="COFID-EK1-NYC"/>
    <x v="9"/>
    <s v="Nueva York"/>
    <n v="129.35"/>
    <n v="0"/>
    <n v="129.35"/>
    <d v="2021-12-31T00:00:00"/>
    <d v="2021-12-31T00:00:00"/>
    <x v="3"/>
  </r>
  <r>
    <s v="COFUG-NYC"/>
    <x v="10"/>
    <s v="Nueva York"/>
    <n v="136.35"/>
    <n v="0"/>
    <n v="136.35"/>
    <d v="2021-12-31T00:00:00"/>
    <d v="2021-12-31T00:00:00"/>
    <x v="3"/>
  </r>
  <r>
    <s v="COFPE-NYC"/>
    <x v="11"/>
    <s v="Nueva York"/>
    <n v="256.60000000000002"/>
    <n v="0"/>
    <n v="256.60000000000002"/>
    <d v="2021-12-31T00:00:00"/>
    <d v="2021-12-31T00:00:00"/>
    <x v="3"/>
  </r>
  <r>
    <s v="COF-WARB-CRSDF"/>
    <x v="12"/>
    <s v="NWE"/>
    <n v="75"/>
    <n v="0"/>
    <n v="75"/>
    <d v="2022-01-03T00:00:00"/>
    <d v="2021-12-31T00:00:00"/>
    <x v="3"/>
  </r>
  <r>
    <s v="COF-WARB-CRHDF"/>
    <x v="13"/>
    <s v="NWE"/>
    <n v="55"/>
    <n v="0"/>
    <n v="55"/>
    <d v="2022-01-03T00:00:00"/>
    <d v="2021-12-31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92">
        <item h="1" m="1" x="68"/>
        <item h="1" m="1" x="7"/>
        <item h="1" m="1" x="36"/>
        <item h="1" m="1" x="4"/>
        <item h="1" m="1" x="46"/>
        <item h="1" m="1" x="70"/>
        <item h="1" m="1" x="24"/>
        <item h="1" m="1" x="57"/>
        <item h="1" m="1" x="8"/>
        <item h="1" m="1" x="44"/>
        <item h="1" m="1" x="80"/>
        <item h="1" m="1" x="31"/>
        <item h="1" m="1" x="66"/>
        <item h="1" m="1" x="19"/>
        <item h="1" m="1" x="54"/>
        <item h="1" m="1" x="89"/>
        <item h="1" m="1" x="40"/>
        <item h="1" m="1" x="76"/>
        <item h="1" m="1" x="27"/>
        <item h="1" m="1" x="62"/>
        <item h="1" m="1" x="15"/>
        <item h="1" m="1" x="12"/>
        <item h="1" m="1" x="50"/>
        <item h="1" m="1" x="81"/>
        <item h="1" m="1" x="16"/>
        <item h="1" m="1" x="51"/>
        <item h="1" m="1" x="86"/>
        <item h="1" m="1" x="37"/>
        <item h="1" m="1" x="73"/>
        <item h="1" m="1" x="23"/>
        <item h="1" m="1" x="59"/>
        <item h="1" m="1" x="10"/>
        <item h="1" m="1" x="47"/>
        <item h="1" m="1" x="83"/>
        <item h="1" m="1" x="33"/>
        <item h="1" m="1" x="69"/>
        <item h="1" m="1" x="21"/>
        <item h="1" m="1" x="56"/>
        <item h="1" m="1" x="6"/>
        <item h="1" m="1" x="43"/>
        <item h="1" m="1" x="79"/>
        <item h="1" m="1" x="30"/>
        <item h="1" m="1" x="64"/>
        <item h="1" m="1" x="18"/>
        <item h="1" m="1" x="53"/>
        <item h="1" m="1" x="88"/>
        <item h="1" m="1" x="39"/>
        <item h="1" m="1" x="75"/>
        <item h="1" m="1" x="26"/>
        <item h="1" m="1" x="61"/>
        <item h="1" m="1" x="14"/>
        <item h="1" m="1" x="49"/>
        <item h="1" m="1" x="85"/>
        <item h="1" m="1" x="35"/>
        <item h="1" m="1" x="72"/>
        <item h="1" m="1" x="5"/>
        <item h="1" m="1" x="42"/>
        <item h="1" m="1" x="78"/>
        <item h="1" m="1" x="29"/>
        <item h="1" m="1" x="63"/>
        <item h="1" m="1" x="17"/>
        <item h="1" m="1" x="52"/>
        <item h="1" m="1" x="87"/>
        <item h="1" m="1" x="38"/>
        <item h="1" m="1" x="74"/>
        <item h="1" m="1" x="25"/>
        <item h="1" m="1" x="60"/>
        <item h="1" m="1" x="13"/>
        <item h="1" m="1" x="48"/>
        <item h="1" m="1" x="84"/>
        <item h="1" m="1" x="34"/>
        <item h="1" m="1" x="71"/>
        <item h="1" m="1" x="22"/>
        <item h="1" m="1" x="58"/>
        <item h="1" m="1" x="9"/>
        <item h="1" m="1" x="45"/>
        <item h="1" m="1" x="82"/>
        <item h="1" m="1" x="32"/>
        <item h="1" m="1" x="67"/>
        <item h="1" m="1" x="20"/>
        <item h="1" m="1" x="55"/>
        <item h="1" m="1" x="90"/>
        <item h="1" m="1" x="41"/>
        <item h="1" m="1" x="77"/>
        <item h="1" m="1" x="28"/>
        <item h="1" m="1" x="11"/>
        <item h="1" m="1" x="65"/>
        <item x="0"/>
        <item x="1"/>
        <item x="2"/>
        <item x="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">
      <pivotArea outline="0" collapsedLevelsAreSubtotals="1" fieldPosition="0"/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91">
        <i x="0" s="1"/>
        <i x="1" s="1"/>
        <i x="2" s="1"/>
        <i x="3" s="1"/>
        <i x="68" nd="1"/>
        <i x="7" nd="1"/>
        <i x="36" nd="1"/>
        <i x="4" nd="1"/>
        <i x="46" nd="1"/>
        <i x="70" nd="1"/>
        <i x="24" nd="1"/>
        <i x="57" nd="1"/>
        <i x="8" nd="1"/>
        <i x="44" nd="1"/>
        <i x="80" nd="1"/>
        <i x="31" nd="1"/>
        <i x="66" nd="1"/>
        <i x="19" nd="1"/>
        <i x="54" nd="1"/>
        <i x="89" nd="1"/>
        <i x="40" nd="1"/>
        <i x="76" nd="1"/>
        <i x="27" nd="1"/>
        <i x="62" nd="1"/>
        <i x="15" nd="1"/>
        <i x="12" nd="1"/>
        <i x="50" nd="1"/>
        <i x="81" nd="1"/>
        <i x="16" nd="1"/>
        <i x="51" nd="1"/>
        <i x="86" nd="1"/>
        <i x="37" nd="1"/>
        <i x="73" nd="1"/>
        <i x="23" nd="1"/>
        <i x="59" nd="1"/>
        <i x="10" nd="1"/>
        <i x="47" nd="1"/>
        <i x="83" nd="1"/>
        <i x="33" nd="1"/>
        <i x="69" nd="1"/>
        <i x="21" nd="1"/>
        <i x="56" nd="1"/>
        <i x="6" nd="1"/>
        <i x="43" nd="1"/>
        <i x="79" nd="1"/>
        <i x="30" nd="1"/>
        <i x="64" nd="1"/>
        <i x="18" nd="1"/>
        <i x="53" nd="1"/>
        <i x="88" nd="1"/>
        <i x="39" nd="1"/>
        <i x="75" nd="1"/>
        <i x="26" nd="1"/>
        <i x="61" nd="1"/>
        <i x="14" nd="1"/>
        <i x="49" nd="1"/>
        <i x="85" nd="1"/>
        <i x="35" nd="1"/>
        <i x="72" nd="1"/>
        <i x="5" nd="1"/>
        <i x="42" nd="1"/>
        <i x="78" nd="1"/>
        <i x="29" nd="1"/>
        <i x="63" nd="1"/>
        <i x="17" nd="1"/>
        <i x="52" nd="1"/>
        <i x="87" nd="1"/>
        <i x="38" nd="1"/>
        <i x="74" nd="1"/>
        <i x="25" nd="1"/>
        <i x="60" nd="1"/>
        <i x="13" nd="1"/>
        <i x="48" nd="1"/>
        <i x="84" nd="1"/>
        <i x="34" nd="1"/>
        <i x="71" nd="1"/>
        <i x="22" nd="1"/>
        <i x="58" nd="1"/>
        <i x="9" nd="1"/>
        <i x="45" nd="1"/>
        <i x="82" nd="1"/>
        <i x="32" nd="1"/>
        <i x="67" nd="1"/>
        <i x="20" nd="1"/>
        <i x="55" nd="1"/>
        <i x="90" nd="1"/>
        <i x="41" nd="1"/>
        <i x="77" nd="1"/>
        <i x="28" nd="1"/>
        <i x="11" nd="1"/>
        <i x="6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29" totalsRowShown="0" headerRowDxfId="31" dataDxfId="29" headerRowBorderDxfId="30" tableBorderDxfId="28">
  <autoFilter ref="A1:I29"/>
  <tableColumns count="9">
    <tableColumn id="1" name="Clave" dataDxfId="27"/>
    <tableColumn id="2" name="Tipo de producto" dataDxfId="26"/>
    <tableColumn id="3" name="Lugar de entrega" dataDxfId="25"/>
    <tableColumn id="4" name="Último precio_x000a_(cts Dlr/lb)" dataDxfId="24"/>
    <tableColumn id="5" name="Cambio neto" dataDxfId="23"/>
    <tableColumn id="6" name="Precio anterior_x000a_(cts Dlr/lb)" dataDxfId="22"/>
    <tableColumn id="7" name="Día actual" dataDxfId="21"/>
    <tableColumn id="8" name="Día anterior" dataDxfId="20"/>
    <tableColumn id="9" name="DÍA DE REPORTE" dataDxfId="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topLeftCell="B10" zoomScale="115" zoomScaleNormal="115" workbookViewId="0">
      <selection activeCell="D29" sqref="D29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22" t="s">
        <v>21</v>
      </c>
      <c r="D2" s="22">
        <v>113.97</v>
      </c>
      <c r="E2" s="7">
        <v>9.6562721474132123E-3</v>
      </c>
      <c r="F2" s="22">
        <v>112.88</v>
      </c>
      <c r="G2" s="23">
        <v>44589</v>
      </c>
      <c r="H2" s="24">
        <v>44588</v>
      </c>
      <c r="I2" s="25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6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6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6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6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6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6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6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6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6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6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6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6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6">
        <v>44592</v>
      </c>
    </row>
    <row r="16" spans="1:9" x14ac:dyDescent="0.35">
      <c r="A16" s="9" t="s">
        <v>6</v>
      </c>
      <c r="B16" s="10" t="s">
        <v>20</v>
      </c>
      <c r="C16" s="22" t="s">
        <v>21</v>
      </c>
      <c r="D16" s="22">
        <v>113.16</v>
      </c>
      <c r="E16" s="27">
        <f>(FÍSICOS[[#This Row],[Último precio
(cts Dlr/lb)]]-FÍSICOS[[#This Row],[Precio anterior
(cts Dlr/lb)]])/FÍSICOS[[#This Row],[Precio anterior
(cts Dlr/lb)]]</f>
        <v>-7.1071334561726967E-3</v>
      </c>
      <c r="F16" s="22">
        <f>D2</f>
        <v>113.97</v>
      </c>
      <c r="G16" s="23">
        <v>44592</v>
      </c>
      <c r="H16" s="24">
        <f>G2</f>
        <v>44589</v>
      </c>
      <c r="I16" s="25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8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6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8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6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8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6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8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6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8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6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8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6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8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6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8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6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8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6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8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6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8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6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8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6">
        <v>44593</v>
      </c>
    </row>
    <row r="29" spans="1:9" x14ac:dyDescent="0.35">
      <c r="A29" s="15" t="s">
        <v>19</v>
      </c>
      <c r="B29" s="14" t="s">
        <v>34</v>
      </c>
      <c r="C29" s="11" t="s">
        <v>35</v>
      </c>
      <c r="D29" s="11">
        <v>60</v>
      </c>
      <c r="E29" s="28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6">
        <v>44593</v>
      </c>
    </row>
  </sheetData>
  <conditionalFormatting sqref="E2:E29">
    <cfRule type="cellIs" dxfId="151" priority="79863" operator="lessThan">
      <formula>0</formula>
    </cfRule>
    <cfRule type="cellIs" dxfId="150" priority="79864" operator="equal">
      <formula>"-"</formula>
    </cfRule>
    <cfRule type="cellIs" dxfId="149" priority="79865" operator="greaterThan">
      <formula>0</formula>
    </cfRule>
  </conditionalFormatting>
  <conditionalFormatting sqref="E1:E29">
    <cfRule type="cellIs" dxfId="148" priority="79861" operator="equal">
      <formula>0</formula>
    </cfRule>
    <cfRule type="cellIs" dxfId="147" priority="79862" operator="equal">
      <formula>"ND"</formula>
    </cfRule>
  </conditionalFormatting>
  <conditionalFormatting sqref="E2:E29">
    <cfRule type="cellIs" dxfId="146" priority="79308" operator="lessThan">
      <formula>0</formula>
    </cfRule>
    <cfRule type="cellIs" dxfId="145" priority="79309" operator="equal">
      <formula>"-"</formula>
    </cfRule>
    <cfRule type="cellIs" dxfId="144" priority="79310" operator="greaterThan">
      <formula>0</formula>
    </cfRule>
  </conditionalFormatting>
  <conditionalFormatting sqref="E2:E29">
    <cfRule type="cellIs" dxfId="143" priority="79306" operator="equal">
      <formula>0</formula>
    </cfRule>
    <cfRule type="cellIs" dxfId="142" priority="79307" operator="equal">
      <formula>"ND"</formula>
    </cfRule>
  </conditionalFormatting>
  <conditionalFormatting sqref="E2:E29">
    <cfRule type="cellIs" dxfId="141" priority="79303" operator="lessThan">
      <formula>0</formula>
    </cfRule>
    <cfRule type="cellIs" dxfId="140" priority="79304" operator="equal">
      <formula>"-"</formula>
    </cfRule>
    <cfRule type="cellIs" dxfId="139" priority="79305" operator="greaterThan">
      <formula>0</formula>
    </cfRule>
  </conditionalFormatting>
  <conditionalFormatting sqref="E2:E29">
    <cfRule type="cellIs" dxfId="138" priority="79301" operator="equal">
      <formula>0</formula>
    </cfRule>
    <cfRule type="cellIs" dxfId="137" priority="79302" operator="equal">
      <formula>"ND"</formula>
    </cfRule>
  </conditionalFormatting>
  <conditionalFormatting sqref="E2:E29">
    <cfRule type="cellIs" dxfId="136" priority="79298" operator="lessThan">
      <formula>0</formula>
    </cfRule>
    <cfRule type="cellIs" dxfId="135" priority="79299" operator="equal">
      <formula>"-"</formula>
    </cfRule>
    <cfRule type="cellIs" dxfId="134" priority="79300" operator="greaterThan">
      <formula>0</formula>
    </cfRule>
  </conditionalFormatting>
  <conditionalFormatting sqref="E2:E29">
    <cfRule type="cellIs" dxfId="133" priority="79296" operator="equal">
      <formula>0</formula>
    </cfRule>
    <cfRule type="cellIs" dxfId="132" priority="79297" operator="equal">
      <formula>"ND"</formula>
    </cfRule>
  </conditionalFormatting>
  <conditionalFormatting sqref="E2:E29">
    <cfRule type="cellIs" dxfId="131" priority="79293" operator="lessThan">
      <formula>0</formula>
    </cfRule>
    <cfRule type="cellIs" dxfId="130" priority="79294" operator="equal">
      <formula>"-"</formula>
    </cfRule>
    <cfRule type="cellIs" dxfId="129" priority="79295" operator="greaterThan">
      <formula>0</formula>
    </cfRule>
  </conditionalFormatting>
  <conditionalFormatting sqref="E2:E29">
    <cfRule type="cellIs" dxfId="128" priority="79291" operator="equal">
      <formula>0</formula>
    </cfRule>
    <cfRule type="cellIs" dxfId="127" priority="79292" operator="equal">
      <formula>"ND"</formula>
    </cfRule>
  </conditionalFormatting>
  <conditionalFormatting sqref="E2:E29">
    <cfRule type="cellIs" dxfId="126" priority="79288" operator="lessThan">
      <formula>0</formula>
    </cfRule>
    <cfRule type="cellIs" dxfId="125" priority="79289" operator="equal">
      <formula>"-"</formula>
    </cfRule>
    <cfRule type="cellIs" dxfId="124" priority="79290" operator="greaterThan">
      <formula>0</formula>
    </cfRule>
  </conditionalFormatting>
  <conditionalFormatting sqref="E2:E29">
    <cfRule type="cellIs" dxfId="123" priority="79286" operator="equal">
      <formula>0</formula>
    </cfRule>
    <cfRule type="cellIs" dxfId="122" priority="79287" operator="equal">
      <formula>"ND"</formula>
    </cfRule>
  </conditionalFormatting>
  <conditionalFormatting sqref="E2:E29">
    <cfRule type="cellIs" dxfId="121" priority="79283" operator="lessThan">
      <formula>0</formula>
    </cfRule>
    <cfRule type="cellIs" dxfId="120" priority="79284" operator="equal">
      <formula>"-"</formula>
    </cfRule>
    <cfRule type="cellIs" dxfId="119" priority="79285" operator="greaterThan">
      <formula>0</formula>
    </cfRule>
  </conditionalFormatting>
  <conditionalFormatting sqref="E2:E29">
    <cfRule type="cellIs" dxfId="118" priority="79281" operator="equal">
      <formula>0</formula>
    </cfRule>
    <cfRule type="cellIs" dxfId="117" priority="79282" operator="equal">
      <formula>"ND"</formula>
    </cfRule>
  </conditionalFormatting>
  <conditionalFormatting sqref="E2:E29">
    <cfRule type="cellIs" dxfId="116" priority="79278" operator="lessThan">
      <formula>0</formula>
    </cfRule>
    <cfRule type="cellIs" dxfId="115" priority="79279" operator="equal">
      <formula>"-"</formula>
    </cfRule>
    <cfRule type="cellIs" dxfId="114" priority="79280" operator="greaterThan">
      <formula>0</formula>
    </cfRule>
  </conditionalFormatting>
  <conditionalFormatting sqref="E2:E29">
    <cfRule type="cellIs" dxfId="113" priority="79276" operator="equal">
      <formula>0</formula>
    </cfRule>
    <cfRule type="cellIs" dxfId="112" priority="79277" operator="equal">
      <formula>"ND"</formula>
    </cfRule>
  </conditionalFormatting>
  <conditionalFormatting sqref="E2:E29">
    <cfRule type="cellIs" dxfId="111" priority="79273" operator="lessThan">
      <formula>0</formula>
    </cfRule>
    <cfRule type="cellIs" dxfId="110" priority="79274" operator="equal">
      <formula>"-"</formula>
    </cfRule>
    <cfRule type="cellIs" dxfId="109" priority="79275" operator="greaterThan">
      <formula>0</formula>
    </cfRule>
  </conditionalFormatting>
  <conditionalFormatting sqref="E2:E29">
    <cfRule type="cellIs" dxfId="108" priority="79271" operator="equal">
      <formula>0</formula>
    </cfRule>
    <cfRule type="cellIs" dxfId="107" priority="79272" operator="equal">
      <formula>"ND"</formula>
    </cfRule>
  </conditionalFormatting>
  <conditionalFormatting sqref="E2:E29">
    <cfRule type="cellIs" dxfId="106" priority="79268" operator="lessThan">
      <formula>0</formula>
    </cfRule>
    <cfRule type="cellIs" dxfId="105" priority="79269" operator="equal">
      <formula>"-"</formula>
    </cfRule>
    <cfRule type="cellIs" dxfId="104" priority="79270" operator="greaterThan">
      <formula>0</formula>
    </cfRule>
  </conditionalFormatting>
  <conditionalFormatting sqref="E2:E29">
    <cfRule type="cellIs" dxfId="103" priority="79266" operator="equal">
      <formula>0</formula>
    </cfRule>
    <cfRule type="cellIs" dxfId="102" priority="79267" operator="equal">
      <formula>"ND"</formula>
    </cfRule>
  </conditionalFormatting>
  <conditionalFormatting sqref="E2:E29">
    <cfRule type="cellIs" dxfId="101" priority="79263" operator="lessThan">
      <formula>0</formula>
    </cfRule>
    <cfRule type="cellIs" dxfId="100" priority="79264" operator="equal">
      <formula>"-"</formula>
    </cfRule>
    <cfRule type="cellIs" dxfId="99" priority="79265" operator="greaterThan">
      <formula>0</formula>
    </cfRule>
  </conditionalFormatting>
  <conditionalFormatting sqref="E2:E29">
    <cfRule type="cellIs" dxfId="98" priority="79261" operator="equal">
      <formula>0</formula>
    </cfRule>
    <cfRule type="cellIs" dxfId="97" priority="79262" operator="equal">
      <formula>"ND"</formula>
    </cfRule>
  </conditionalFormatting>
  <conditionalFormatting sqref="E2:E29">
    <cfRule type="cellIs" dxfId="96" priority="79258" operator="lessThan">
      <formula>0</formula>
    </cfRule>
    <cfRule type="cellIs" dxfId="95" priority="79259" operator="equal">
      <formula>"-"</formula>
    </cfRule>
    <cfRule type="cellIs" dxfId="94" priority="79260" operator="greaterThan">
      <formula>0</formula>
    </cfRule>
  </conditionalFormatting>
  <conditionalFormatting sqref="E2:E29">
    <cfRule type="cellIs" dxfId="93" priority="79256" operator="equal">
      <formula>0</formula>
    </cfRule>
    <cfRule type="cellIs" dxfId="92" priority="79257" operator="equal">
      <formula>"ND"</formula>
    </cfRule>
  </conditionalFormatting>
  <conditionalFormatting sqref="E16:E29">
    <cfRule type="cellIs" dxfId="91" priority="79198" operator="lessThan">
      <formula>0</formula>
    </cfRule>
    <cfRule type="cellIs" dxfId="90" priority="79199" operator="equal">
      <formula>"-"</formula>
    </cfRule>
    <cfRule type="cellIs" dxfId="89" priority="79200" operator="greaterThan">
      <formula>0</formula>
    </cfRule>
  </conditionalFormatting>
  <conditionalFormatting sqref="E16:E29">
    <cfRule type="cellIs" dxfId="88" priority="79196" operator="equal">
      <formula>0</formula>
    </cfRule>
    <cfRule type="cellIs" dxfId="87" priority="79197" operator="equal">
      <formula>"ND"</formula>
    </cfRule>
  </conditionalFormatting>
  <conditionalFormatting sqref="E16:E29">
    <cfRule type="cellIs" dxfId="86" priority="79193" operator="lessThan">
      <formula>0</formula>
    </cfRule>
    <cfRule type="cellIs" dxfId="85" priority="79194" operator="equal">
      <formula>"-"</formula>
    </cfRule>
    <cfRule type="cellIs" dxfId="84" priority="79195" operator="greaterThan">
      <formula>0</formula>
    </cfRule>
  </conditionalFormatting>
  <conditionalFormatting sqref="E16:E29">
    <cfRule type="cellIs" dxfId="83" priority="79191" operator="equal">
      <formula>0</formula>
    </cfRule>
    <cfRule type="cellIs" dxfId="82" priority="79192" operator="equal">
      <formula>"ND"</formula>
    </cfRule>
  </conditionalFormatting>
  <conditionalFormatting sqref="E16:E29">
    <cfRule type="cellIs" dxfId="81" priority="79188" operator="lessThan">
      <formula>0</formula>
    </cfRule>
    <cfRule type="cellIs" dxfId="80" priority="79189" operator="equal">
      <formula>"-"</formula>
    </cfRule>
    <cfRule type="cellIs" dxfId="79" priority="79190" operator="greaterThan">
      <formula>0</formula>
    </cfRule>
  </conditionalFormatting>
  <conditionalFormatting sqref="E16:E29">
    <cfRule type="cellIs" dxfId="78" priority="79186" operator="equal">
      <formula>0</formula>
    </cfRule>
    <cfRule type="cellIs" dxfId="77" priority="79187" operator="equal">
      <formula>"ND"</formula>
    </cfRule>
  </conditionalFormatting>
  <conditionalFormatting sqref="E16:E29">
    <cfRule type="cellIs" dxfId="76" priority="79183" operator="lessThan">
      <formula>0</formula>
    </cfRule>
    <cfRule type="cellIs" dxfId="75" priority="79184" operator="equal">
      <formula>"-"</formula>
    </cfRule>
    <cfRule type="cellIs" dxfId="74" priority="79185" operator="greaterThan">
      <formula>0</formula>
    </cfRule>
  </conditionalFormatting>
  <conditionalFormatting sqref="E16:E29">
    <cfRule type="cellIs" dxfId="73" priority="79181" operator="equal">
      <formula>0</formula>
    </cfRule>
    <cfRule type="cellIs" dxfId="72" priority="79182" operator="equal">
      <formula>"ND"</formula>
    </cfRule>
  </conditionalFormatting>
  <conditionalFormatting sqref="E16:E29">
    <cfRule type="cellIs" dxfId="71" priority="79178" operator="lessThan">
      <formula>0</formula>
    </cfRule>
    <cfRule type="cellIs" dxfId="70" priority="79179" operator="equal">
      <formula>"-"</formula>
    </cfRule>
    <cfRule type="cellIs" dxfId="69" priority="79180" operator="greaterThan">
      <formula>0</formula>
    </cfRule>
  </conditionalFormatting>
  <conditionalFormatting sqref="E16:E29">
    <cfRule type="cellIs" dxfId="68" priority="79176" operator="equal">
      <formula>0</formula>
    </cfRule>
    <cfRule type="cellIs" dxfId="67" priority="79177" operator="equal">
      <formula>"ND"</formula>
    </cfRule>
  </conditionalFormatting>
  <conditionalFormatting sqref="E16:E29">
    <cfRule type="cellIs" dxfId="66" priority="79173" operator="lessThan">
      <formula>0</formula>
    </cfRule>
    <cfRule type="cellIs" dxfId="65" priority="79174" operator="equal">
      <formula>"-"</formula>
    </cfRule>
    <cfRule type="cellIs" dxfId="64" priority="79175" operator="greaterThan">
      <formula>0</formula>
    </cfRule>
  </conditionalFormatting>
  <conditionalFormatting sqref="E16:E29">
    <cfRule type="cellIs" dxfId="63" priority="79171" operator="equal">
      <formula>0</formula>
    </cfRule>
    <cfRule type="cellIs" dxfId="62" priority="79172" operator="equal">
      <formula>"ND"</formula>
    </cfRule>
  </conditionalFormatting>
  <conditionalFormatting sqref="E16:E29">
    <cfRule type="cellIs" dxfId="61" priority="79168" operator="lessThan">
      <formula>0</formula>
    </cfRule>
    <cfRule type="cellIs" dxfId="60" priority="79169" operator="equal">
      <formula>"-"</formula>
    </cfRule>
    <cfRule type="cellIs" dxfId="59" priority="79170" operator="greaterThan">
      <formula>0</formula>
    </cfRule>
  </conditionalFormatting>
  <conditionalFormatting sqref="E16:E29">
    <cfRule type="cellIs" dxfId="58" priority="79166" operator="equal">
      <formula>0</formula>
    </cfRule>
    <cfRule type="cellIs" dxfId="57" priority="79167" operator="equal">
      <formula>"ND"</formula>
    </cfRule>
  </conditionalFormatting>
  <conditionalFormatting sqref="E16:E29">
    <cfRule type="cellIs" dxfId="56" priority="79163" operator="lessThan">
      <formula>0</formula>
    </cfRule>
    <cfRule type="cellIs" dxfId="55" priority="79164" operator="equal">
      <formula>"-"</formula>
    </cfRule>
    <cfRule type="cellIs" dxfId="54" priority="79165" operator="greaterThan">
      <formula>0</formula>
    </cfRule>
  </conditionalFormatting>
  <conditionalFormatting sqref="E16:E29">
    <cfRule type="cellIs" dxfId="53" priority="79161" operator="equal">
      <formula>0</formula>
    </cfRule>
    <cfRule type="cellIs" dxfId="52" priority="79162" operator="equal">
      <formula>"ND"</formula>
    </cfRule>
  </conditionalFormatting>
  <conditionalFormatting sqref="E16:E29">
    <cfRule type="cellIs" dxfId="51" priority="79158" operator="lessThan">
      <formula>0</formula>
    </cfRule>
    <cfRule type="cellIs" dxfId="50" priority="79159" operator="equal">
      <formula>"-"</formula>
    </cfRule>
    <cfRule type="cellIs" dxfId="49" priority="79160" operator="greaterThan">
      <formula>0</formula>
    </cfRule>
  </conditionalFormatting>
  <conditionalFormatting sqref="E16:E29">
    <cfRule type="cellIs" dxfId="48" priority="79156" operator="equal">
      <formula>0</formula>
    </cfRule>
    <cfRule type="cellIs" dxfId="47" priority="79157" operator="equal">
      <formula>"ND"</formula>
    </cfRule>
  </conditionalFormatting>
  <conditionalFormatting sqref="E16:E29">
    <cfRule type="cellIs" dxfId="46" priority="79153" operator="lessThan">
      <formula>0</formula>
    </cfRule>
    <cfRule type="cellIs" dxfId="45" priority="79154" operator="equal">
      <formula>"-"</formula>
    </cfRule>
    <cfRule type="cellIs" dxfId="44" priority="79155" operator="greaterThan">
      <formula>0</formula>
    </cfRule>
  </conditionalFormatting>
  <conditionalFormatting sqref="E16:E29">
    <cfRule type="cellIs" dxfId="43" priority="79151" operator="equal">
      <formula>0</formula>
    </cfRule>
    <cfRule type="cellIs" dxfId="42" priority="79152" operator="equal">
      <formula>"ND"</formula>
    </cfRule>
  </conditionalFormatting>
  <conditionalFormatting sqref="E16:E29">
    <cfRule type="cellIs" dxfId="41" priority="79148" operator="lessThan">
      <formula>0</formula>
    </cfRule>
    <cfRule type="cellIs" dxfId="40" priority="79149" operator="equal">
      <formula>"-"</formula>
    </cfRule>
    <cfRule type="cellIs" dxfId="39" priority="79150" operator="greaterThan">
      <formula>0</formula>
    </cfRule>
  </conditionalFormatting>
  <conditionalFormatting sqref="E16:E29">
    <cfRule type="cellIs" dxfId="38" priority="79146" operator="equal">
      <formula>0</formula>
    </cfRule>
    <cfRule type="cellIs" dxfId="37" priority="79147" operator="equal">
      <formula>"ND"</formula>
    </cfRule>
  </conditionalFormatting>
  <conditionalFormatting sqref="E16:E29">
    <cfRule type="cellIs" dxfId="36" priority="79143" operator="lessThan">
      <formula>0</formula>
    </cfRule>
    <cfRule type="cellIs" dxfId="35" priority="79144" operator="equal">
      <formula>"-"</formula>
    </cfRule>
    <cfRule type="cellIs" dxfId="34" priority="79145" operator="greaterThan">
      <formula>0</formula>
    </cfRule>
  </conditionalFormatting>
  <conditionalFormatting sqref="E16:E29">
    <cfRule type="cellIs" dxfId="33" priority="79141" operator="equal">
      <formula>0</formula>
    </cfRule>
    <cfRule type="cellIs" dxfId="32" priority="7914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4" sqref="A3:A16"/>
      <pivotSelection pane="bottomRight" showHeader="1" axis="axisRow" activeRow="3" previousRow="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42578125" bestFit="1" customWidth="1"/>
    <col min="4" max="4" width="46.42578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0" t="s">
        <v>40</v>
      </c>
      <c r="B2" s="21" t="s">
        <v>44</v>
      </c>
      <c r="C2" s="21" t="s">
        <v>37</v>
      </c>
      <c r="D2" s="21" t="s">
        <v>45</v>
      </c>
      <c r="E2" s="21" t="s">
        <v>38</v>
      </c>
      <c r="F2" s="21" t="s">
        <v>41</v>
      </c>
      <c r="G2" s="21" t="s">
        <v>39</v>
      </c>
    </row>
    <row r="3" spans="1:7" ht="18" x14ac:dyDescent="0.35">
      <c r="A3" s="16" t="s">
        <v>29</v>
      </c>
      <c r="B3" s="17">
        <v>218.28749999999999</v>
      </c>
      <c r="C3" s="18">
        <v>-3.1767513693978979E-3</v>
      </c>
      <c r="D3" s="17">
        <v>218.98750000000001</v>
      </c>
      <c r="E3" s="19">
        <v>44560.75</v>
      </c>
      <c r="F3" s="19">
        <v>44560.25</v>
      </c>
      <c r="G3" s="19">
        <v>44562.5</v>
      </c>
    </row>
    <row r="4" spans="1:7" ht="18" x14ac:dyDescent="0.35">
      <c r="A4" s="16" t="s">
        <v>24</v>
      </c>
      <c r="B4" s="17">
        <v>285.28750000000002</v>
      </c>
      <c r="C4" s="18">
        <v>-2.436046025162827E-3</v>
      </c>
      <c r="D4" s="17">
        <v>285.98750000000001</v>
      </c>
      <c r="E4" s="19">
        <v>44560.75</v>
      </c>
      <c r="F4" s="19">
        <v>44560.25</v>
      </c>
      <c r="G4" s="19">
        <v>44562.5</v>
      </c>
    </row>
    <row r="5" spans="1:7" ht="18" x14ac:dyDescent="0.35">
      <c r="A5" s="16" t="s">
        <v>23</v>
      </c>
      <c r="B5" s="17">
        <v>284.28750000000002</v>
      </c>
      <c r="C5" s="18">
        <v>-2.4445532311416756E-3</v>
      </c>
      <c r="D5" s="17">
        <v>284.98750000000001</v>
      </c>
      <c r="E5" s="19">
        <v>44560.75</v>
      </c>
      <c r="F5" s="19">
        <v>44560.25</v>
      </c>
      <c r="G5" s="19">
        <v>44562.5</v>
      </c>
    </row>
    <row r="6" spans="1:7" ht="18" x14ac:dyDescent="0.35">
      <c r="A6" s="16" t="s">
        <v>34</v>
      </c>
      <c r="B6" s="17">
        <v>55</v>
      </c>
      <c r="C6" s="18">
        <v>0</v>
      </c>
      <c r="D6" s="17">
        <v>55</v>
      </c>
      <c r="E6" s="19">
        <v>44561.75</v>
      </c>
      <c r="F6" s="19">
        <v>44560.75</v>
      </c>
      <c r="G6" s="19">
        <v>44562.5</v>
      </c>
    </row>
    <row r="7" spans="1:7" ht="18" x14ac:dyDescent="0.35">
      <c r="A7" s="16" t="s">
        <v>33</v>
      </c>
      <c r="B7" s="17">
        <v>75</v>
      </c>
      <c r="C7" s="18">
        <v>0</v>
      </c>
      <c r="D7" s="17">
        <v>75</v>
      </c>
      <c r="E7" s="19">
        <v>44561.75</v>
      </c>
      <c r="F7" s="19">
        <v>44560.75</v>
      </c>
      <c r="G7" s="19">
        <v>44562.5</v>
      </c>
    </row>
    <row r="8" spans="1:7" ht="18" x14ac:dyDescent="0.35">
      <c r="A8" s="16" t="s">
        <v>25</v>
      </c>
      <c r="B8" s="17">
        <v>260.28750000000002</v>
      </c>
      <c r="C8" s="18">
        <v>-7.4842525770701528E-4</v>
      </c>
      <c r="D8" s="17">
        <v>260.48750000000001</v>
      </c>
      <c r="E8" s="19">
        <v>44560.75</v>
      </c>
      <c r="F8" s="19">
        <v>44560.25</v>
      </c>
      <c r="G8" s="19">
        <v>44562.5</v>
      </c>
    </row>
    <row r="9" spans="1:7" ht="18" x14ac:dyDescent="0.35">
      <c r="A9" s="16" t="s">
        <v>28</v>
      </c>
      <c r="B9" s="17">
        <v>273.28750000000002</v>
      </c>
      <c r="C9" s="18">
        <v>-1.6312974449163411E-3</v>
      </c>
      <c r="D9" s="17">
        <v>273.73750000000001</v>
      </c>
      <c r="E9" s="19">
        <v>44560.75</v>
      </c>
      <c r="F9" s="19">
        <v>44560.25</v>
      </c>
      <c r="G9" s="19">
        <v>44562.5</v>
      </c>
    </row>
    <row r="10" spans="1:7" ht="18" x14ac:dyDescent="0.35">
      <c r="A10" s="16" t="s">
        <v>30</v>
      </c>
      <c r="B10" s="17">
        <v>129.3725</v>
      </c>
      <c r="C10" s="18">
        <v>5.2341630969838008E-4</v>
      </c>
      <c r="D10" s="17">
        <v>129.30500000000001</v>
      </c>
      <c r="E10" s="19">
        <v>44560.75</v>
      </c>
      <c r="F10" s="19">
        <v>44560.25</v>
      </c>
      <c r="G10" s="19">
        <v>44562.5</v>
      </c>
    </row>
    <row r="11" spans="1:7" ht="18" x14ac:dyDescent="0.35">
      <c r="A11" s="16" t="s">
        <v>26</v>
      </c>
      <c r="B11" s="17">
        <v>252.28749999999999</v>
      </c>
      <c r="C11" s="18">
        <v>-1.7657149963174424E-3</v>
      </c>
      <c r="D11" s="17">
        <v>252.73750000000001</v>
      </c>
      <c r="E11" s="19">
        <v>44560.75</v>
      </c>
      <c r="F11" s="19">
        <v>44560.25</v>
      </c>
      <c r="G11" s="19">
        <v>44562.5</v>
      </c>
    </row>
    <row r="12" spans="1:7" ht="18" x14ac:dyDescent="0.35">
      <c r="A12" s="16" t="s">
        <v>27</v>
      </c>
      <c r="B12" s="17">
        <v>261.28750000000002</v>
      </c>
      <c r="C12" s="18">
        <v>-1.7054875588685676E-3</v>
      </c>
      <c r="D12" s="17">
        <v>261.73750000000001</v>
      </c>
      <c r="E12" s="19">
        <v>44560.75</v>
      </c>
      <c r="F12" s="19">
        <v>44560.25</v>
      </c>
      <c r="G12" s="19">
        <v>44562.5</v>
      </c>
    </row>
    <row r="13" spans="1:7" ht="18" x14ac:dyDescent="0.35">
      <c r="A13" s="16" t="s">
        <v>32</v>
      </c>
      <c r="B13" s="17">
        <v>257.28750000000002</v>
      </c>
      <c r="C13" s="18">
        <v>-2.6990460404614082E-3</v>
      </c>
      <c r="D13" s="17">
        <v>257.98750000000001</v>
      </c>
      <c r="E13" s="19">
        <v>44560.75</v>
      </c>
      <c r="F13" s="19">
        <v>44560.25</v>
      </c>
      <c r="G13" s="19">
        <v>44562.5</v>
      </c>
    </row>
    <row r="14" spans="1:7" ht="18" x14ac:dyDescent="0.35">
      <c r="A14" s="16" t="s">
        <v>22</v>
      </c>
      <c r="B14" s="17">
        <v>224.28749999999999</v>
      </c>
      <c r="C14" s="18">
        <v>-3.092543580292892E-3</v>
      </c>
      <c r="D14" s="17">
        <v>224.98750000000001</v>
      </c>
      <c r="E14" s="19">
        <v>44560.75</v>
      </c>
      <c r="F14" s="19">
        <v>44560.25</v>
      </c>
      <c r="G14" s="19">
        <v>44562.5</v>
      </c>
    </row>
    <row r="15" spans="1:7" ht="18" x14ac:dyDescent="0.35">
      <c r="A15" s="16" t="s">
        <v>31</v>
      </c>
      <c r="B15" s="17">
        <v>136.3725</v>
      </c>
      <c r="C15" s="18">
        <v>4.9646800966058832E-4</v>
      </c>
      <c r="D15" s="17">
        <v>136.30500000000001</v>
      </c>
      <c r="E15" s="19">
        <v>44560.75</v>
      </c>
      <c r="F15" s="19">
        <v>44560.25</v>
      </c>
      <c r="G15" s="19">
        <v>44562.5</v>
      </c>
    </row>
    <row r="16" spans="1:7" ht="18" x14ac:dyDescent="0.35">
      <c r="A16" s="16" t="s">
        <v>20</v>
      </c>
      <c r="B16" s="17">
        <v>126.3725</v>
      </c>
      <c r="C16" s="18">
        <v>5.358824714918576E-4</v>
      </c>
      <c r="D16" s="17">
        <v>126.30500000000001</v>
      </c>
      <c r="E16" s="19">
        <v>44560.75</v>
      </c>
      <c r="F16" s="19">
        <v>44560.25</v>
      </c>
      <c r="G16" s="19">
        <v>44562.5</v>
      </c>
    </row>
  </sheetData>
  <conditionalFormatting pivot="1" sqref="C3:C16">
    <cfRule type="cellIs" dxfId="18" priority="3" operator="greaterThan">
      <formula>0</formula>
    </cfRule>
  </conditionalFormatting>
  <conditionalFormatting pivot="1" sqref="C3:C16">
    <cfRule type="cellIs" dxfId="17" priority="2" operator="lessThan">
      <formula>0</formula>
    </cfRule>
  </conditionalFormatting>
  <conditionalFormatting pivot="1" sqref="C3:C16">
    <cfRule type="cellIs" dxfId="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2022-02-01T20:29:48Z</dcterms:modified>
</cp:coreProperties>
</file>