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izabethangeles/Desktop/CAFÉ/MARZO/"/>
    </mc:Choice>
  </mc:AlternateContent>
  <xr:revisionPtr revIDLastSave="0" documentId="13_ncr:1_{D2DD1D3F-C924-7F4F-994E-6F1DEECFA9CF}" xr6:coauthVersionLast="47" xr6:coauthVersionMax="47" xr10:uidLastSave="{00000000-0000-0000-0000-000000000000}"/>
  <bookViews>
    <workbookView xWindow="0" yWindow="460" windowWidth="28800" windowHeight="12440" xr2:uid="{00000000-000D-0000-FFFF-FFFF00000000}"/>
  </bookViews>
  <sheets>
    <sheet name="BASE FÍSICOS CAFÉ" sheetId="1" r:id="rId1"/>
    <sheet name="RESUMEN" sheetId="3" r:id="rId2"/>
  </sheets>
  <definedNames>
    <definedName name="SegmentaciónDeDatos_DÍA_DE_REPORTE">#N/A</definedName>
  </definedNames>
  <calcPr calcId="191029"/>
  <pivotCaches>
    <pivotCache cacheId="2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1" l="1"/>
  <c r="F43" i="1"/>
  <c r="E43" i="1"/>
  <c r="H42" i="1"/>
  <c r="F42" i="1"/>
  <c r="E42" i="1"/>
  <c r="H41" i="1"/>
  <c r="F41" i="1"/>
  <c r="E41" i="1"/>
  <c r="H40" i="1"/>
  <c r="F40" i="1"/>
  <c r="E40" i="1"/>
  <c r="H39" i="1"/>
  <c r="F39" i="1"/>
  <c r="E39" i="1"/>
  <c r="H38" i="1"/>
  <c r="F38" i="1"/>
  <c r="E38" i="1" s="1"/>
  <c r="H37" i="1"/>
  <c r="F37" i="1"/>
  <c r="E37" i="1"/>
  <c r="H36" i="1"/>
  <c r="F36" i="1"/>
  <c r="E36" i="1"/>
  <c r="H35" i="1"/>
  <c r="F35" i="1"/>
  <c r="E35" i="1" s="1"/>
  <c r="H34" i="1"/>
  <c r="F34" i="1"/>
  <c r="E34" i="1"/>
  <c r="H33" i="1"/>
  <c r="F33" i="1"/>
  <c r="E33" i="1"/>
  <c r="H32" i="1"/>
  <c r="F32" i="1"/>
  <c r="E32" i="1"/>
  <c r="H31" i="1"/>
  <c r="F31" i="1"/>
  <c r="E31" i="1" s="1"/>
  <c r="H30" i="1"/>
  <c r="F30" i="1"/>
  <c r="E30" i="1"/>
  <c r="E16" i="1"/>
  <c r="F16" i="1"/>
  <c r="H16" i="1"/>
  <c r="F17" i="1"/>
  <c r="E17" i="1" s="1"/>
  <c r="H17" i="1"/>
  <c r="F18" i="1"/>
  <c r="E18" i="1" s="1"/>
  <c r="H18" i="1"/>
  <c r="F19" i="1"/>
  <c r="E19" i="1" s="1"/>
  <c r="H19" i="1"/>
  <c r="F20" i="1"/>
  <c r="E20" i="1" s="1"/>
  <c r="H20" i="1"/>
  <c r="F21" i="1"/>
  <c r="E21" i="1" s="1"/>
  <c r="H21" i="1"/>
  <c r="F22" i="1"/>
  <c r="E22" i="1" s="1"/>
  <c r="H22" i="1"/>
  <c r="F23" i="1"/>
  <c r="E23" i="1" s="1"/>
  <c r="H23" i="1"/>
  <c r="E24" i="1"/>
  <c r="F24" i="1"/>
  <c r="H24" i="1"/>
  <c r="F25" i="1"/>
  <c r="E25" i="1" s="1"/>
  <c r="H25" i="1"/>
  <c r="F26" i="1"/>
  <c r="E26" i="1" s="1"/>
  <c r="H26" i="1"/>
  <c r="F27" i="1"/>
  <c r="E27" i="1" s="1"/>
  <c r="H27" i="1"/>
  <c r="F28" i="1"/>
  <c r="E28" i="1" s="1"/>
  <c r="H28" i="1"/>
  <c r="F29" i="1"/>
  <c r="E29" i="1" s="1"/>
  <c r="H29" i="1"/>
</calcChain>
</file>

<file path=xl/sharedStrings.xml><?xml version="1.0" encoding="utf-8"?>
<sst xmlns="http://schemas.openxmlformats.org/spreadsheetml/2006/main" count="156" uniqueCount="47">
  <si>
    <t>Tipo de producto</t>
  </si>
  <si>
    <t>Lugar de entrega</t>
  </si>
  <si>
    <t>Cambio neto</t>
  </si>
  <si>
    <t>Día actual</t>
  </si>
  <si>
    <t>Día anterior</t>
  </si>
  <si>
    <t>Clave</t>
  </si>
  <si>
    <t>COFVN-G2-NYC</t>
  </si>
  <si>
    <t>COFSAN-23-NYC</t>
  </si>
  <si>
    <t>COFCO-UGQ-NYC</t>
  </si>
  <si>
    <t>COFCO-EP-NYC</t>
  </si>
  <si>
    <t>COFSV-NYC</t>
  </si>
  <si>
    <t>COFMX-NYC</t>
  </si>
  <si>
    <t>COFMX-HG-NYC</t>
  </si>
  <si>
    <t>COFGT-NYC</t>
  </si>
  <si>
    <t>COFSAN-4-NYC</t>
  </si>
  <si>
    <t>COFID-EK1-NYC</t>
  </si>
  <si>
    <t>COFUG-NYC</t>
  </si>
  <si>
    <t>COFPE-NYC</t>
  </si>
  <si>
    <t>COF-WARB-CRSDF</t>
  </si>
  <si>
    <t>COF-WARB-CRHDF</t>
  </si>
  <si>
    <t>Vietnam EK1 Coffee G2</t>
  </si>
  <si>
    <t>Nueva York</t>
  </si>
  <si>
    <t>Santos Brazil Coffee No 2 3 </t>
  </si>
  <si>
    <t>Colombian Coffee Superior </t>
  </si>
  <si>
    <t>Colombian Coffee Epoca</t>
  </si>
  <si>
    <t>El Salvador Shade High Grown (SHG) Coffee</t>
  </si>
  <si>
    <t>Mexican Coffee</t>
  </si>
  <si>
    <t>Mexican High Grade Coffee</t>
  </si>
  <si>
    <t>Guatemalan Premium Washed Coffee</t>
  </si>
  <si>
    <t>Brazilian Santos No 4 Coffee </t>
  </si>
  <si>
    <t>Indonesian EK1 Coffee </t>
  </si>
  <si>
    <t>Ugandan Robusta Standard Coffee</t>
  </si>
  <si>
    <t>Peruvian Coffee Cost </t>
  </si>
  <si>
    <t>Costa Rica SHB</t>
  </si>
  <si>
    <t>Costa Rica HB</t>
  </si>
  <si>
    <t>NWE</t>
  </si>
  <si>
    <t>DÍA DE REPORTE</t>
  </si>
  <si>
    <t>-Cambio neto-</t>
  </si>
  <si>
    <t>-Día actual-</t>
  </si>
  <si>
    <t>-DÍA DE REPORTE-</t>
  </si>
  <si>
    <t>Variedad</t>
  </si>
  <si>
    <t>-Día anterior-</t>
  </si>
  <si>
    <t>Último precio
(cts Dlr/lb)</t>
  </si>
  <si>
    <t>Precio anterior
(cts Dlr/lb)</t>
  </si>
  <si>
    <t>Promedio de Último precio
(cts Dlr/lb)</t>
  </si>
  <si>
    <t>Promedio de Precio anterior
(cts Dlr/lb)</t>
  </si>
  <si>
    <t>Laredo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</si>
</sst>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404041"/>
      <name val="Montserrat"/>
      <family val="3"/>
    </font>
    <font>
      <sz val="11"/>
      <color theme="1"/>
      <name val="Montserrat"/>
      <family val="3"/>
    </font>
    <font>
      <sz val="9"/>
      <color theme="1"/>
      <name val="Montserrat"/>
      <family val="3"/>
    </font>
    <font>
      <b/>
      <sz val="9"/>
      <color rgb="FF404041"/>
      <name val="Montserrat"/>
      <family val="3"/>
    </font>
    <font>
      <sz val="9"/>
      <color theme="1"/>
      <name val="Montserrat"/>
      <family val="3"/>
    </font>
    <font>
      <sz val="10"/>
      <color theme="1"/>
      <name val="Montserrat"/>
      <family val="3"/>
    </font>
    <font>
      <b/>
      <sz val="9"/>
      <color theme="1"/>
      <name val="Montserrat"/>
      <family val="3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ontserrat"/>
    </font>
    <font>
      <sz val="9"/>
      <color theme="1"/>
      <name val="Montserrat"/>
    </font>
    <font>
      <sz val="10"/>
      <color theme="1"/>
      <name val="Montserrat"/>
    </font>
    <font>
      <b/>
      <sz val="9"/>
      <color theme="1"/>
      <name val="Montserrat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0" applyNumberFormat="0" applyAlignment="0" applyProtection="0"/>
    <xf numFmtId="0" fontId="17" fillId="8" borderId="11" applyNumberFormat="0" applyAlignment="0" applyProtection="0"/>
    <xf numFmtId="0" fontId="18" fillId="8" borderId="10" applyNumberFormat="0" applyAlignment="0" applyProtection="0"/>
    <xf numFmtId="0" fontId="19" fillId="0" borderId="12" applyNumberFormat="0" applyFill="0" applyAlignment="0" applyProtection="0"/>
    <xf numFmtId="0" fontId="20" fillId="9" borderId="13" applyNumberFormat="0" applyAlignment="0" applyProtection="0"/>
    <xf numFmtId="0" fontId="21" fillId="0" borderId="0" applyNumberFormat="0" applyFill="0" applyBorder="0" applyAlignment="0" applyProtection="0"/>
    <xf numFmtId="0" fontId="1" fillId="10" borderId="14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/>
    </xf>
    <xf numFmtId="10" fontId="4" fillId="2" borderId="3" xfId="1" applyNumberFormat="1" applyFont="1" applyFill="1" applyBorder="1" applyAlignment="1">
      <alignment horizontal="center"/>
    </xf>
    <xf numFmtId="10" fontId="4" fillId="2" borderId="0" xfId="1" applyNumberFormat="1" applyFont="1" applyFill="1" applyBorder="1" applyAlignment="1">
      <alignment horizontal="center"/>
    </xf>
    <xf numFmtId="0" fontId="6" fillId="3" borderId="2" xfId="0" applyFont="1" applyFill="1" applyBorder="1"/>
    <xf numFmtId="0" fontId="6" fillId="3" borderId="3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6" fillId="3" borderId="0" xfId="0" applyFont="1" applyFill="1" applyBorder="1"/>
    <xf numFmtId="0" fontId="6" fillId="3" borderId="5" xfId="0" applyFont="1" applyFill="1" applyBorder="1"/>
    <xf numFmtId="0" fontId="6" fillId="0" borderId="3" xfId="0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10" fontId="6" fillId="2" borderId="3" xfId="1" applyNumberFormat="1" applyFont="1" applyFill="1" applyBorder="1" applyAlignment="1">
      <alignment horizontal="center"/>
    </xf>
    <xf numFmtId="10" fontId="6" fillId="2" borderId="0" xfId="1" applyNumberFormat="1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44" fontId="25" fillId="0" borderId="0" xfId="0" applyNumberFormat="1" applyFont="1" applyAlignment="1">
      <alignment horizontal="center"/>
    </xf>
    <xf numFmtId="10" fontId="25" fillId="0" borderId="0" xfId="0" applyNumberFormat="1" applyFont="1" applyAlignment="1">
      <alignment horizontal="center"/>
    </xf>
    <xf numFmtId="14" fontId="25" fillId="0" borderId="0" xfId="0" applyNumberFormat="1" applyFont="1" applyAlignment="1">
      <alignment horizontal="center"/>
    </xf>
    <xf numFmtId="0" fontId="25" fillId="2" borderId="0" xfId="0" applyFont="1" applyFill="1"/>
    <xf numFmtId="0" fontId="25" fillId="2" borderId="0" xfId="0" applyFont="1" applyFill="1" applyAlignment="1">
      <alignment horizontal="center"/>
    </xf>
    <xf numFmtId="0" fontId="26" fillId="3" borderId="2" xfId="0" applyFont="1" applyFill="1" applyBorder="1"/>
    <xf numFmtId="0" fontId="26" fillId="3" borderId="5" xfId="0" applyFont="1" applyFill="1" applyBorder="1"/>
    <xf numFmtId="0" fontId="26" fillId="3" borderId="3" xfId="0" applyFont="1" applyFill="1" applyBorder="1" applyAlignment="1">
      <alignment horizontal="left"/>
    </xf>
    <xf numFmtId="0" fontId="26" fillId="3" borderId="0" xfId="0" applyFont="1" applyFill="1" applyBorder="1" applyAlignment="1">
      <alignment horizontal="left"/>
    </xf>
    <xf numFmtId="0" fontId="26" fillId="3" borderId="0" xfId="0" applyFont="1" applyFill="1" applyBorder="1"/>
    <xf numFmtId="0" fontId="26" fillId="0" borderId="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10" fontId="26" fillId="2" borderId="3" xfId="1" applyNumberFormat="1" applyFont="1" applyFill="1" applyBorder="1" applyAlignment="1">
      <alignment horizontal="center"/>
    </xf>
    <xf numFmtId="10" fontId="26" fillId="2" borderId="0" xfId="1" applyNumberFormat="1" applyFont="1" applyFill="1" applyBorder="1" applyAlignment="1">
      <alignment horizontal="center"/>
    </xf>
    <xf numFmtId="164" fontId="26" fillId="0" borderId="3" xfId="0" applyNumberFormat="1" applyFont="1" applyBorder="1" applyAlignment="1">
      <alignment horizontal="center"/>
    </xf>
    <xf numFmtId="164" fontId="26" fillId="0" borderId="0" xfId="0" applyNumberFormat="1" applyFont="1" applyBorder="1" applyAlignment="1">
      <alignment horizontal="center"/>
    </xf>
    <xf numFmtId="164" fontId="27" fillId="0" borderId="3" xfId="0" applyNumberFormat="1" applyFont="1" applyBorder="1" applyAlignment="1">
      <alignment horizontal="center"/>
    </xf>
    <xf numFmtId="164" fontId="27" fillId="0" borderId="0" xfId="0" applyNumberFormat="1" applyFont="1" applyBorder="1" applyAlignment="1">
      <alignment horizontal="center"/>
    </xf>
    <xf numFmtId="14" fontId="28" fillId="0" borderId="4" xfId="0" applyNumberFormat="1" applyFont="1" applyBorder="1" applyAlignment="1">
      <alignment horizontal="center"/>
    </xf>
    <xf numFmtId="14" fontId="28" fillId="0" borderId="6" xfId="0" applyNumberFormat="1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332"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alignment horizontal="center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numFmt numFmtId="14" formatCode="0.00%"/>
    </dxf>
    <dxf>
      <alignment horizontal="center"/>
    </dxf>
    <dxf>
      <numFmt numFmtId="164" formatCode="dd/mm/yyyy"/>
      <alignment horizontal="center"/>
    </dxf>
    <dxf>
      <alignment horizontal="center"/>
    </dxf>
    <dxf>
      <alignment horizontal="center"/>
    </dxf>
    <dxf>
      <numFmt numFmtId="164" formatCode="dd/mm/yyyy"/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164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numFmt numFmtId="164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404041"/>
        <name val="Montserrat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47624</xdr:rowOff>
    </xdr:from>
    <xdr:to>
      <xdr:col>3</xdr:col>
      <xdr:colOff>752476</xdr:colOff>
      <xdr:row>0</xdr:row>
      <xdr:rowOff>2095499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DÍA DE REPORTE">
              <a:extLst>
                <a:ext uri="{FF2B5EF4-FFF2-40B4-BE49-F238E27FC236}">
                  <a16:creationId xmlns:a16="http://schemas.microsoft.com/office/drawing/2014/main" id="{6CEC9BA8-94FA-4AD2-BDD0-0CA647C1C33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ÍA DE REPORT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47624"/>
              <a:ext cx="8143876" cy="2047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ris Alejandro Ramos de Cervantes" refreshedDate="44621.725030787034" createdVersion="7" refreshedVersion="5" minRefreshableVersion="3" recordCount="28" xr:uid="{00000000-000A-0000-FFFF-FFFF06000000}">
  <cacheSource type="worksheet">
    <worksheetSource name="FÍSICOS"/>
  </cacheSource>
  <cacheFields count="9">
    <cacheField name="Clave" numFmtId="0">
      <sharedItems/>
    </cacheField>
    <cacheField name="Tipo de producto" numFmtId="0">
      <sharedItems count="14">
        <s v="Vietnam EK1 Coffee G2"/>
        <s v="Santos Brazil Coffee No 2 3 "/>
        <s v="Colombian Coffee Superior "/>
        <s v="Colombian Coffee Epoca"/>
        <s v="El Salvador Shade High Grown (SHG) Coffee"/>
        <s v="Mexican Coffee"/>
        <s v="Mexican High Grade Coffee"/>
        <s v="Guatemalan Premium Washed Coffee"/>
        <s v="Brazilian Santos No 4 Coffee "/>
        <s v="Indonesian EK1 Coffee "/>
        <s v="Ugandan Robusta Standard Coffee"/>
        <s v="Peruvian Coffee Cost "/>
        <s v="Costa Rica SHB"/>
        <s v="Costa Rica HB"/>
      </sharedItems>
    </cacheField>
    <cacheField name="Lugar de entrega" numFmtId="0">
      <sharedItems/>
    </cacheField>
    <cacheField name="Último precio_x000a_(cts Dlr/lb)" numFmtId="0">
      <sharedItems containsSemiMixedTypes="0" containsString="0" containsNumber="1" minValue="60" maxValue="306.55"/>
    </cacheField>
    <cacheField name="Cambio neto" numFmtId="10">
      <sharedItems containsSemiMixedTypes="0" containsString="0" containsNumber="1" minValue="-7.6923076923076927E-2" maxValue="2.9430313222620014E-3"/>
    </cacheField>
    <cacheField name="Precio anterior_x000a_(cts Dlr/lb)" numFmtId="0">
      <sharedItems containsSemiMixedTypes="0" containsString="0" containsNumber="1" minValue="65" maxValue="306.55"/>
    </cacheField>
    <cacheField name="Día actual" numFmtId="14">
      <sharedItems containsSemiMixedTypes="0" containsNonDate="0" containsDate="1" containsString="0" minDate="2022-02-25T00:00:00" maxDate="2022-03-02T00:00:00"/>
    </cacheField>
    <cacheField name="Día anterior" numFmtId="14">
      <sharedItems containsSemiMixedTypes="0" containsNonDate="0" containsDate="1" containsString="0" minDate="2022-02-24T00:00:00" maxDate="2022-03-01T00:00:00"/>
    </cacheField>
    <cacheField name="DÍA DE REPORTE" numFmtId="14">
      <sharedItems containsSemiMixedTypes="0" containsNonDate="0" containsDate="1" containsString="0" minDate="2021-07-01T17:00:07" maxDate="2022-03-02T00:00:00" count="114">
        <d v="2022-02-28T00:00:00"/>
        <d v="2022-03-01T00:00:00"/>
        <d v="2022-02-03T00:00:00" u="1"/>
        <d v="2021-08-07T00:00:00" u="1"/>
        <d v="2021-07-22T00:00:00" u="1"/>
        <d v="2021-08-03T00:00:00" u="1"/>
        <d v="2021-07-20T17:00:05" u="1"/>
        <d v="2021-07-07T17:00:06" u="1"/>
        <d v="2022-01-02T00:00:00" u="1"/>
        <d v="2021-09-27T00:00:00" u="1"/>
        <d v="2021-07-16T17:00:05" u="1"/>
        <d v="2021-09-23T00:00:00" u="1"/>
        <d v="2021-07-12T17:00:05" u="1"/>
        <d v="2021-09-19T00:00:00" u="1"/>
        <d v="2021-07-08T17:00:05" u="1"/>
        <d v="2021-09-15T00:00:00" u="1"/>
        <d v="2021-08-30T00:00:00" u="1"/>
        <d v="2021-09-11T00:00:00" u="1"/>
        <d v="2022-02-22T00:00:00" u="1"/>
        <d v="2021-08-26T00:00:00" u="1"/>
        <d v="2021-09-07T00:00:00" u="1"/>
        <d v="2022-02-18T00:00:00" u="1"/>
        <d v="2021-08-22T00:00:00" u="1"/>
        <d v="2021-09-03T00:00:00" u="1"/>
        <d v="2022-02-14T00:00:00" u="1"/>
        <d v="2021-08-18T00:00:00" u="1"/>
        <d v="2022-02-10T00:00:00" u="1"/>
        <d v="2021-12-01T00:00:00" u="1"/>
        <d v="2021-08-14T00:00:00" u="1"/>
        <d v="2021-08-10T00:00:00" u="1"/>
        <d v="2022-02-02T00:00:00" u="1"/>
        <d v="2021-08-06T00:00:00" u="1"/>
        <d v="2021-08-02T00:00:00" u="1"/>
        <d v="2021-07-03T17:00:02" u="1"/>
        <d v="2021-07-01T17:00:07" u="1"/>
        <d v="2021-09-30T00:00:00" u="1"/>
        <d v="2021-07-19T17:00:05" u="1"/>
        <d v="2022-01-01T00:00:00" u="1"/>
        <d v="2021-09-26T00:00:00" u="1"/>
        <d v="2021-07-15T17:00:05" u="1"/>
        <d v="2021-09-22T00:00:00" u="1"/>
        <d v="2021-07-11T17:00:05" u="1"/>
        <d v="2021-09-18T00:00:00" u="1"/>
        <d v="2021-09-14T00:00:00" u="1"/>
        <d v="2022-02-25T00:00:00" u="1"/>
        <d v="2021-08-29T00:00:00" u="1"/>
        <d v="2021-09-10T00:00:00" u="1"/>
        <d v="2022-02-21T00:00:00" u="1"/>
        <d v="2021-08-25T00:00:00" u="1"/>
        <d v="2021-09-06T00:00:00" u="1"/>
        <d v="2022-02-17T00:00:00" u="1"/>
        <d v="2021-08-21T00:00:00" u="1"/>
        <d v="2021-09-02T00:00:00" u="1"/>
        <d v="2021-08-17T00:00:00" u="1"/>
        <d v="2022-02-09T00:00:00" u="1"/>
        <d v="2021-08-13T00:00:00" u="1"/>
        <d v="2021-08-09T00:00:00" u="1"/>
        <d v="2022-02-01T00:00:00" u="1"/>
        <d v="2021-08-05T00:00:00" u="1"/>
        <d v="2021-08-01T00:00:00" u="1"/>
        <d v="2021-07-04T17:00:07" u="1"/>
        <d v="2021-07-22T17:00:05" u="1"/>
        <d v="2021-09-29T00:00:00" u="1"/>
        <d v="2021-07-18T17:00:05" u="1"/>
        <d v="2021-12-31T00:00:00" u="1"/>
        <d v="2021-09-25T00:00:00" u="1"/>
        <d v="2021-07-14T17:00:05" u="1"/>
        <d v="2021-09-21T00:00:00" u="1"/>
        <d v="2021-07-10T17:00:05" u="1"/>
        <d v="2021-09-17T00:00:00" u="1"/>
        <d v="2021-07-06T17:00:05" u="1"/>
        <d v="2021-09-13T00:00:00" u="1"/>
        <d v="2022-02-24T00:00:00" u="1"/>
        <d v="2021-08-28T00:00:00" u="1"/>
        <d v="2021-11-30T00:00:00" u="1"/>
        <d v="2021-09-09T00:00:00" u="1"/>
        <d v="2021-08-24T00:00:00" u="1"/>
        <d v="2021-09-05T00:00:00" u="1"/>
        <d v="2022-02-16T00:00:00" u="1"/>
        <d v="2021-08-20T00:00:00" u="1"/>
        <d v="2022-01-31T00:00:00" u="1"/>
        <d v="2021-09-01T00:00:00" u="1"/>
        <d v="2021-08-16T00:00:00" u="1"/>
        <d v="2021-07-31T00:00:00" u="1"/>
        <d v="2022-02-08T00:00:00" u="1"/>
        <d v="2021-08-12T00:00:00" u="1"/>
        <d v="2022-02-04T00:00:00" u="1"/>
        <d v="2021-08-08T00:00:00" u="1"/>
        <d v="2021-08-04T00:00:00" u="1"/>
        <d v="2021-07-21T17:00:05" u="1"/>
        <d v="2022-01-03T00:00:00" u="1"/>
        <d v="2021-09-28T00:00:00" u="1"/>
        <d v="2021-07-17T17:00:05" u="1"/>
        <d v="2021-09-24T00:00:00" u="1"/>
        <d v="2021-07-13T17:00:05" u="1"/>
        <d v="2021-09-20T00:00:00" u="1"/>
        <d v="2021-07-09T17:00:05" u="1"/>
        <d v="2021-09-16T00:00:00" u="1"/>
        <d v="2021-08-31T00:00:00" u="1"/>
        <d v="2021-09-12T00:00:00" u="1"/>
        <d v="2022-02-23T00:00:00" u="1"/>
        <d v="2021-08-27T00:00:00" u="1"/>
        <d v="2021-09-08T00:00:00" u="1"/>
        <d v="2022-02-19T00:00:00" u="1"/>
        <d v="2021-08-23T00:00:00" u="1"/>
        <d v="2021-09-04T00:00:00" u="1"/>
        <d v="2022-02-15T00:00:00" u="1"/>
        <d v="2021-08-19T00:00:00" u="1"/>
        <d v="2021-07-02T17:00:04" u="1"/>
        <d v="2022-02-11T00:00:00" u="1"/>
        <d v="2021-08-15T00:00:00" u="1"/>
        <d v="2022-02-07T00:00:00" u="1"/>
        <d v="2021-07-05T17:00:08" u="1"/>
        <d v="2021-08-11T00:00:00" u="1"/>
      </sharedItems>
    </cacheField>
  </cacheFields>
  <extLst>
    <ext xmlns:x14="http://schemas.microsoft.com/office/spreadsheetml/2009/9/main" uri="{725AE2AE-9491-48be-B2B4-4EB974FC3084}">
      <x14:pivotCacheDefinition pivotCacheId="42164678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">
  <r>
    <s v="COFVN-G2-NYC"/>
    <x v="0"/>
    <s v="Nueva York"/>
    <n v="122.51"/>
    <n v="1.8809290153745828E-3"/>
    <n v="122.28"/>
    <d v="2022-02-25T00:00:00"/>
    <d v="2022-02-24T00:00:00"/>
    <x v="0"/>
  </r>
  <r>
    <s v="COFSAN-23-NYC"/>
    <x v="1"/>
    <s v="Nueva York"/>
    <n v="242.55"/>
    <n v="2.8943560057887825E-3"/>
    <n v="241.85"/>
    <d v="2022-02-25T00:00:00"/>
    <d v="2022-02-24T00:00:00"/>
    <x v="0"/>
  </r>
  <r>
    <s v="COFCO-UGQ-NYC"/>
    <x v="2"/>
    <s v="Nueva York"/>
    <n v="304.55"/>
    <n v="2.303768306730257E-3"/>
    <n v="303.85000000000002"/>
    <d v="2022-02-25T00:00:00"/>
    <d v="2022-02-24T00:00:00"/>
    <x v="0"/>
  </r>
  <r>
    <s v="COFCO-EP-NYC"/>
    <x v="3"/>
    <s v="Nueva York"/>
    <n v="306.55"/>
    <n v="2.2887036128820945E-3"/>
    <n v="305.85000000000002"/>
    <d v="2022-02-25T00:00:00"/>
    <d v="2022-02-24T00:00:00"/>
    <x v="0"/>
  </r>
  <r>
    <s v="COFSV-NYC"/>
    <x v="4"/>
    <s v="Nueva York"/>
    <n v="277.55"/>
    <n v="2.5284450063210711E-3"/>
    <n v="276.85000000000002"/>
    <d v="2022-02-25T00:00:00"/>
    <d v="2022-02-24T00:00:00"/>
    <x v="0"/>
  </r>
  <r>
    <s v="COFMX-NYC"/>
    <x v="5"/>
    <s v="Laredo"/>
    <n v="265.55"/>
    <n v="2.643005474797012E-3"/>
    <n v="264.85000000000002"/>
    <d v="2022-02-25T00:00:00"/>
    <d v="2022-02-24T00:00:00"/>
    <x v="0"/>
  </r>
  <r>
    <s v="COFMX-HG-NYC"/>
    <x v="6"/>
    <s v="Nueva York"/>
    <n v="276.55"/>
    <n v="2.5376110204821047E-3"/>
    <n v="275.85000000000002"/>
    <d v="2022-02-25T00:00:00"/>
    <d v="2022-02-24T00:00:00"/>
    <x v="0"/>
  </r>
  <r>
    <s v="COFGT-NYC"/>
    <x v="7"/>
    <s v="Nueva York"/>
    <n v="288.55"/>
    <n v="2.4318221295813393E-3"/>
    <n v="287.85000000000002"/>
    <d v="2022-02-25T00:00:00"/>
    <d v="2022-02-24T00:00:00"/>
    <x v="0"/>
  </r>
  <r>
    <s v="COFSAN-4-NYC"/>
    <x v="8"/>
    <s v="Nueva York"/>
    <n v="238.55"/>
    <n v="2.9430313222620014E-3"/>
    <n v="237.85"/>
    <d v="2022-02-25T00:00:00"/>
    <d v="2022-02-24T00:00:00"/>
    <x v="0"/>
  </r>
  <r>
    <s v="COFID-EK1-NYC"/>
    <x v="9"/>
    <s v="Nueva York"/>
    <n v="122.51"/>
    <n v="1.8809290153745828E-3"/>
    <n v="122.28"/>
    <d v="2022-02-25T00:00:00"/>
    <d v="2022-02-24T00:00:00"/>
    <x v="0"/>
  </r>
  <r>
    <s v="COFUG-NYC"/>
    <x v="10"/>
    <s v="Nueva York"/>
    <n v="131.51"/>
    <n v="1.7519804996952298E-3"/>
    <n v="131.28"/>
    <d v="2022-02-25T00:00:00"/>
    <d v="2022-02-24T00:00:00"/>
    <x v="0"/>
  </r>
  <r>
    <s v="COFPE-NYC"/>
    <x v="11"/>
    <s v="Nueva York"/>
    <n v="270.55"/>
    <n v="2.5940337224383495E-3"/>
    <n v="269.85000000000002"/>
    <d v="2022-02-25T00:00:00"/>
    <d v="2022-02-24T00:00:00"/>
    <x v="0"/>
  </r>
  <r>
    <s v="COF-WARB-CRSDF"/>
    <x v="12"/>
    <s v="NWE"/>
    <n v="83"/>
    <n v="0"/>
    <n v="83"/>
    <d v="2022-02-28T00:00:00"/>
    <d v="2022-02-25T00:00:00"/>
    <x v="0"/>
  </r>
  <r>
    <s v="COF-WARB-CRHDF"/>
    <x v="13"/>
    <s v="NWE"/>
    <n v="65"/>
    <n v="0"/>
    <n v="65"/>
    <d v="2022-02-28T00:00:00"/>
    <d v="2022-02-25T00:00:00"/>
    <x v="0"/>
  </r>
  <r>
    <s v="COFVN-G2-NYC"/>
    <x v="0"/>
    <s v="Nueva York"/>
    <n v="120.06"/>
    <n v="-1.9998367480205718E-2"/>
    <n v="122.51"/>
    <d v="2022-02-28T00:00:00"/>
    <d v="2022-02-25T00:00:00"/>
    <x v="1"/>
  </r>
  <r>
    <s v="COFSAN-23-NYC"/>
    <x v="1"/>
    <s v="Nueva York"/>
    <n v="236.75"/>
    <n v="-2.3912595341166815E-2"/>
    <n v="242.55"/>
    <d v="2022-02-28T00:00:00"/>
    <d v="2022-02-25T00:00:00"/>
    <x v="1"/>
  </r>
  <r>
    <s v="COFCO-UGQ-NYC"/>
    <x v="2"/>
    <s v="Nueva York"/>
    <n v="298.75"/>
    <n v="-1.9044491873255659E-2"/>
    <n v="304.55"/>
    <d v="2022-02-28T00:00:00"/>
    <d v="2022-02-25T00:00:00"/>
    <x v="1"/>
  </r>
  <r>
    <s v="COFCO-EP-NYC"/>
    <x v="3"/>
    <s v="Nueva York"/>
    <n v="300.75"/>
    <n v="-1.8920241396183368E-2"/>
    <n v="306.55"/>
    <d v="2022-02-28T00:00:00"/>
    <d v="2022-02-25T00:00:00"/>
    <x v="1"/>
  </r>
  <r>
    <s v="COFSV-NYC"/>
    <x v="4"/>
    <s v="Nueva York"/>
    <n v="271.75"/>
    <n v="-2.0897135651234054E-2"/>
    <n v="277.55"/>
    <d v="2022-02-28T00:00:00"/>
    <d v="2022-02-25T00:00:00"/>
    <x v="1"/>
  </r>
  <r>
    <s v="COFMX-NYC"/>
    <x v="5"/>
    <s v="Laredo"/>
    <n v="259.75"/>
    <n v="-2.1841461118433481E-2"/>
    <n v="265.55"/>
    <d v="2022-02-28T00:00:00"/>
    <d v="2022-02-25T00:00:00"/>
    <x v="1"/>
  </r>
  <r>
    <s v="COFMX-HG-NYC"/>
    <x v="6"/>
    <s v="Nueva York"/>
    <n v="270.75"/>
    <n v="-2.0972699331043253E-2"/>
    <n v="276.55"/>
    <d v="2022-02-28T00:00:00"/>
    <d v="2022-02-25T00:00:00"/>
    <x v="1"/>
  </r>
  <r>
    <s v="COFGT-NYC"/>
    <x v="7"/>
    <s v="Nueva York"/>
    <n v="282.75"/>
    <n v="-2.0100502512562853E-2"/>
    <n v="288.55"/>
    <d v="2022-02-28T00:00:00"/>
    <d v="2022-02-25T00:00:00"/>
    <x v="1"/>
  </r>
  <r>
    <s v="COFSAN-4-NYC"/>
    <x v="8"/>
    <s v="Nueva York"/>
    <n v="232.75"/>
    <n v="-2.4313561098302291E-2"/>
    <n v="238.55"/>
    <d v="2022-02-28T00:00:00"/>
    <d v="2022-02-25T00:00:00"/>
    <x v="1"/>
  </r>
  <r>
    <s v="COFID-EK1-NYC"/>
    <x v="9"/>
    <s v="Nueva York"/>
    <n v="120.06"/>
    <n v="-1.9998367480205718E-2"/>
    <n v="122.51"/>
    <d v="2022-02-28T00:00:00"/>
    <d v="2022-02-25T00:00:00"/>
    <x v="1"/>
  </r>
  <r>
    <s v="COFUG-NYC"/>
    <x v="10"/>
    <s v="Nueva York"/>
    <n v="129.06"/>
    <n v="-1.8629761995285446E-2"/>
    <n v="131.51"/>
    <d v="2022-02-28T00:00:00"/>
    <d v="2022-02-25T00:00:00"/>
    <x v="1"/>
  </r>
  <r>
    <s v="COFPE-NYC"/>
    <x v="11"/>
    <s v="Nueva York"/>
    <n v="264.75"/>
    <n v="-2.1437811864720057E-2"/>
    <n v="270.55"/>
    <d v="2022-02-28T00:00:00"/>
    <d v="2022-02-25T00:00:00"/>
    <x v="1"/>
  </r>
  <r>
    <s v="COF-WARB-CRSDF"/>
    <x v="12"/>
    <s v="NWE"/>
    <n v="80"/>
    <n v="-3.614457831325301E-2"/>
    <n v="83"/>
    <d v="2022-03-01T00:00:00"/>
    <d v="2022-02-28T00:00:00"/>
    <x v="1"/>
  </r>
  <r>
    <s v="COF-WARB-CRHDF"/>
    <x v="13"/>
    <s v="NWE"/>
    <n v="60"/>
    <n v="-7.6923076923076927E-2"/>
    <n v="65"/>
    <d v="2022-03-01T00:00:00"/>
    <d v="2022-02-28T00:00:0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Dinámica2" cacheId="2" applyNumberFormats="0" applyBorderFormats="0" applyFontFormats="0" applyPatternFormats="0" applyAlignmentFormats="0" applyWidthHeightFormats="1" dataCaption="Valores" updatedVersion="5" minRefreshableVersion="3" useAutoFormatting="1" rowGrandTotals="0" itemPrintTitles="1" createdVersion="7" indent="0" outline="1" outlineData="1" multipleFieldFilters="0" rowHeaderCaption="Variedad">
  <location ref="A2:G16" firstHeaderRow="0" firstDataRow="1" firstDataCol="1"/>
  <pivotFields count="9">
    <pivotField showAll="0"/>
    <pivotField axis="axisRow" showAll="0">
      <items count="15">
        <item x="8"/>
        <item x="3"/>
        <item x="2"/>
        <item x="13"/>
        <item x="12"/>
        <item x="4"/>
        <item x="7"/>
        <item x="9"/>
        <item x="5"/>
        <item x="6"/>
        <item x="11"/>
        <item x="1"/>
        <item x="10"/>
        <item x="0"/>
        <item t="default"/>
      </items>
    </pivotField>
    <pivotField showAll="0"/>
    <pivotField dataField="1" showAll="0"/>
    <pivotField dataField="1" showAll="0"/>
    <pivotField dataField="1" showAll="0"/>
    <pivotField dataField="1" numFmtId="14" showAll="0"/>
    <pivotField dataField="1" showAll="0"/>
    <pivotField dataField="1" numFmtId="14" showAll="0">
      <items count="115">
        <item m="1" x="34"/>
        <item m="1" x="108"/>
        <item m="1" x="33"/>
        <item m="1" x="60"/>
        <item m="1" x="112"/>
        <item m="1" x="70"/>
        <item m="1" x="7"/>
        <item m="1" x="14"/>
        <item m="1" x="96"/>
        <item m="1" x="68"/>
        <item m="1" x="41"/>
        <item m="1" x="12"/>
        <item m="1" x="94"/>
        <item m="1" x="66"/>
        <item m="1" x="39"/>
        <item m="1" x="10"/>
        <item m="1" x="92"/>
        <item m="1" x="63"/>
        <item m="1" x="36"/>
        <item m="1" x="6"/>
        <item m="1" x="89"/>
        <item m="1" x="4"/>
        <item m="1" x="61"/>
        <item m="1" x="83"/>
        <item m="1" x="59"/>
        <item m="1" x="32"/>
        <item m="1" x="5"/>
        <item m="1" x="88"/>
        <item m="1" x="58"/>
        <item m="1" x="31"/>
        <item m="1" x="3"/>
        <item m="1" x="87"/>
        <item m="1" x="56"/>
        <item m="1" x="29"/>
        <item m="1" x="113"/>
        <item m="1" x="85"/>
        <item m="1" x="55"/>
        <item m="1" x="28"/>
        <item m="1" x="110"/>
        <item m="1" x="82"/>
        <item m="1" x="53"/>
        <item m="1" x="25"/>
        <item m="1" x="107"/>
        <item m="1" x="79"/>
        <item m="1" x="51"/>
        <item m="1" x="22"/>
        <item m="1" x="104"/>
        <item m="1" x="76"/>
        <item m="1" x="48"/>
        <item m="1" x="19"/>
        <item m="1" x="101"/>
        <item m="1" x="73"/>
        <item m="1" x="45"/>
        <item m="1" x="16"/>
        <item m="1" x="98"/>
        <item m="1" x="81"/>
        <item m="1" x="52"/>
        <item m="1" x="23"/>
        <item m="1" x="105"/>
        <item m="1" x="77"/>
        <item m="1" x="49"/>
        <item m="1" x="20"/>
        <item m="1" x="102"/>
        <item m="1" x="75"/>
        <item m="1" x="46"/>
        <item m="1" x="17"/>
        <item m="1" x="99"/>
        <item m="1" x="71"/>
        <item m="1" x="43"/>
        <item m="1" x="15"/>
        <item m="1" x="97"/>
        <item m="1" x="69"/>
        <item m="1" x="42"/>
        <item m="1" x="13"/>
        <item m="1" x="95"/>
        <item m="1" x="67"/>
        <item m="1" x="40"/>
        <item m="1" x="11"/>
        <item m="1" x="93"/>
        <item m="1" x="65"/>
        <item m="1" x="38"/>
        <item m="1" x="9"/>
        <item m="1" x="91"/>
        <item m="1" x="62"/>
        <item m="1" x="35"/>
        <item m="1" x="74"/>
        <item m="1" x="27"/>
        <item m="1" x="64"/>
        <item m="1" x="37"/>
        <item m="1" x="8"/>
        <item m="1" x="90"/>
        <item m="1" x="80"/>
        <item m="1" x="57"/>
        <item m="1" x="30"/>
        <item m="1" x="2"/>
        <item m="1" x="86"/>
        <item m="1" x="111"/>
        <item m="1" x="84"/>
        <item m="1" x="54"/>
        <item m="1" x="26"/>
        <item m="1" x="109"/>
        <item m="1" x="24"/>
        <item m="1" x="106"/>
        <item m="1" x="78"/>
        <item m="1" x="50"/>
        <item m="1" x="21"/>
        <item m="1" x="103"/>
        <item m="1" x="47"/>
        <item m="1" x="18"/>
        <item m="1" x="100"/>
        <item m="1" x="72"/>
        <item m="1" x="44"/>
        <item x="0"/>
        <item x="1"/>
        <item t="default"/>
      </items>
    </pivotField>
  </pivotFields>
  <rowFields count="1">
    <field x="1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Promedio de Último precio_x000a_(cts Dlr/lb)" fld="3" subtotal="average" baseField="0" baseItem="0" numFmtId="44"/>
    <dataField name="-Cambio neto-" fld="4" subtotal="average" baseField="1" baseItem="0" numFmtId="10"/>
    <dataField name="Promedio de Precio anterior_x000a_(cts Dlr/lb)" fld="5" subtotal="average" baseField="0" baseItem="0" numFmtId="44"/>
    <dataField name="-Día actual-" fld="6" subtotal="average" baseField="1" baseItem="0" numFmtId="14"/>
    <dataField name="-Día anterior-" fld="7" subtotal="average" baseField="1" baseItem="0" numFmtId="14"/>
    <dataField name="-DÍA DE REPORTE-" fld="8" subtotal="average" baseField="1" baseItem="0" numFmtId="14"/>
  </dataFields>
  <formats count="16">
    <format dxfId="195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194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193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92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191">
      <pivotArea outline="0" collapsedLevelsAreSubtotals="1" fieldPosition="0"/>
    </format>
    <format dxfId="19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89">
      <pivotArea type="all" dataOnly="0" outline="0" fieldPosition="0"/>
    </format>
    <format dxfId="188">
      <pivotArea outline="0" collapsedLevelsAreSubtotals="1" fieldPosition="0"/>
    </format>
    <format dxfId="187">
      <pivotArea field="1" type="button" dataOnly="0" labelOnly="1" outline="0" axis="axisRow" fieldPosition="0"/>
    </format>
    <format dxfId="186">
      <pivotArea dataOnly="0" labelOnly="1" fieldPosition="0">
        <references count="1">
          <reference field="1" count="12">
            <x v="0"/>
            <x v="1"/>
            <x v="2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85">
      <pivotArea dataOnly="0" labelOnly="1" outline="0" fieldPosition="0">
        <references count="1">
          <reference field="4294967294" count="4">
            <x v="1"/>
            <x v="3"/>
            <x v="4"/>
            <x v="5"/>
          </reference>
        </references>
      </pivotArea>
    </format>
    <format dxfId="18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8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82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81">
      <pivotArea field="1" type="button" dataOnly="0" labelOnly="1" outline="0" axis="axisRow" fieldPosition="0"/>
    </format>
    <format dxfId="18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conditionalFormats count="3"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DÍA_DE_REPORTE" xr10:uid="{00000000-0013-0000-FFFF-FFFF01000000}" sourceName="DÍA DE REPORTE">
  <pivotTables>
    <pivotTable tabId="3" name="TablaDinámica2"/>
  </pivotTables>
  <data>
    <tabular pivotCacheId="421646786">
      <items count="114">
        <i x="0" s="1"/>
        <i x="1" s="1"/>
        <i x="34" s="1" nd="1"/>
        <i x="108" s="1" nd="1"/>
        <i x="33" s="1" nd="1"/>
        <i x="60" s="1" nd="1"/>
        <i x="112" s="1" nd="1"/>
        <i x="70" s="1" nd="1"/>
        <i x="7" s="1" nd="1"/>
        <i x="14" s="1" nd="1"/>
        <i x="96" s="1" nd="1"/>
        <i x="68" s="1" nd="1"/>
        <i x="41" s="1" nd="1"/>
        <i x="12" s="1" nd="1"/>
        <i x="94" s="1" nd="1"/>
        <i x="66" s="1" nd="1"/>
        <i x="39" s="1" nd="1"/>
        <i x="10" s="1" nd="1"/>
        <i x="92" s="1" nd="1"/>
        <i x="63" s="1" nd="1"/>
        <i x="36" s="1" nd="1"/>
        <i x="6" s="1" nd="1"/>
        <i x="89" s="1" nd="1"/>
        <i x="4" s="1" nd="1"/>
        <i x="61" s="1" nd="1"/>
        <i x="83" s="1" nd="1"/>
        <i x="59" s="1" nd="1"/>
        <i x="32" s="1" nd="1"/>
        <i x="5" s="1" nd="1"/>
        <i x="88" s="1" nd="1"/>
        <i x="58" s="1" nd="1"/>
        <i x="31" s="1" nd="1"/>
        <i x="3" s="1" nd="1"/>
        <i x="87" s="1" nd="1"/>
        <i x="56" s="1" nd="1"/>
        <i x="29" s="1" nd="1"/>
        <i x="113" s="1" nd="1"/>
        <i x="85" s="1" nd="1"/>
        <i x="55" s="1" nd="1"/>
        <i x="28" s="1" nd="1"/>
        <i x="110" s="1" nd="1"/>
        <i x="82" s="1" nd="1"/>
        <i x="53" s="1" nd="1"/>
        <i x="25" s="1" nd="1"/>
        <i x="107" s="1" nd="1"/>
        <i x="79" s="1" nd="1"/>
        <i x="51" s="1" nd="1"/>
        <i x="22" s="1" nd="1"/>
        <i x="104" s="1" nd="1"/>
        <i x="76" s="1" nd="1"/>
        <i x="48" s="1" nd="1"/>
        <i x="19" s="1" nd="1"/>
        <i x="101" s="1" nd="1"/>
        <i x="73" s="1" nd="1"/>
        <i x="45" s="1" nd="1"/>
        <i x="16" s="1" nd="1"/>
        <i x="98" s="1" nd="1"/>
        <i x="81" s="1" nd="1"/>
        <i x="52" s="1" nd="1"/>
        <i x="23" s="1" nd="1"/>
        <i x="105" s="1" nd="1"/>
        <i x="77" s="1" nd="1"/>
        <i x="49" s="1" nd="1"/>
        <i x="20" s="1" nd="1"/>
        <i x="102" s="1" nd="1"/>
        <i x="75" s="1" nd="1"/>
        <i x="46" s="1" nd="1"/>
        <i x="17" s="1" nd="1"/>
        <i x="99" s="1" nd="1"/>
        <i x="71" s="1" nd="1"/>
        <i x="43" s="1" nd="1"/>
        <i x="15" s="1" nd="1"/>
        <i x="97" s="1" nd="1"/>
        <i x="69" s="1" nd="1"/>
        <i x="42" s="1" nd="1"/>
        <i x="13" s="1" nd="1"/>
        <i x="95" s="1" nd="1"/>
        <i x="67" s="1" nd="1"/>
        <i x="40" s="1" nd="1"/>
        <i x="11" s="1" nd="1"/>
        <i x="93" s="1" nd="1"/>
        <i x="65" s="1" nd="1"/>
        <i x="38" s="1" nd="1"/>
        <i x="9" s="1" nd="1"/>
        <i x="91" s="1" nd="1"/>
        <i x="62" s="1" nd="1"/>
        <i x="35" s="1" nd="1"/>
        <i x="74" s="1" nd="1"/>
        <i x="27" s="1" nd="1"/>
        <i x="64" s="1" nd="1"/>
        <i x="37" s="1" nd="1"/>
        <i x="8" s="1" nd="1"/>
        <i x="90" s="1" nd="1"/>
        <i x="80" s="1" nd="1"/>
        <i x="57" s="1" nd="1"/>
        <i x="30" s="1" nd="1"/>
        <i x="2" s="1" nd="1"/>
        <i x="86" s="1" nd="1"/>
        <i x="111" s="1" nd="1"/>
        <i x="84" s="1" nd="1"/>
        <i x="54" s="1" nd="1"/>
        <i x="26" s="1" nd="1"/>
        <i x="109" s="1" nd="1"/>
        <i x="24" s="1" nd="1"/>
        <i x="106" s="1" nd="1"/>
        <i x="78" s="1" nd="1"/>
        <i x="50" s="1" nd="1"/>
        <i x="21" s="1" nd="1"/>
        <i x="103" s="1" nd="1"/>
        <i x="47" s="1" nd="1"/>
        <i x="18" s="1" nd="1"/>
        <i x="100" s="1" nd="1"/>
        <i x="72" s="1" nd="1"/>
        <i x="44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DÍA DE REPORTE" xr10:uid="{00000000-0014-0000-FFFF-FFFF01000000}" cache="SegmentaciónDeDatos_DÍA_DE_REPORTE" caption="DÍA DE REPORTE" style="SlicerStyleOther1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ÍSICOS" displayName="FÍSICOS" ref="A1:I43" totalsRowShown="0" headerRowDxfId="211" dataDxfId="209" headerRowBorderDxfId="210" tableBorderDxfId="208">
  <autoFilter ref="A1:I43" xr:uid="{00000000-0009-0000-0100-000001000000}"/>
  <tableColumns count="9">
    <tableColumn id="1" xr3:uid="{00000000-0010-0000-0000-000001000000}" name="Clave" dataDxfId="207"/>
    <tableColumn id="2" xr3:uid="{00000000-0010-0000-0000-000002000000}" name="Tipo de producto" dataDxfId="206"/>
    <tableColumn id="3" xr3:uid="{00000000-0010-0000-0000-000003000000}" name="Lugar de entrega" dataDxfId="205"/>
    <tableColumn id="4" xr3:uid="{00000000-0010-0000-0000-000004000000}" name="Último precio_x000a_(cts Dlr/lb)" dataDxfId="204"/>
    <tableColumn id="5" xr3:uid="{00000000-0010-0000-0000-000005000000}" name="Cambio neto" dataDxfId="203"/>
    <tableColumn id="6" xr3:uid="{00000000-0010-0000-0000-000006000000}" name="Precio anterior_x000a_(cts Dlr/lb)" dataDxfId="202"/>
    <tableColumn id="7" xr3:uid="{00000000-0010-0000-0000-000007000000}" name="Día actual" dataDxfId="201"/>
    <tableColumn id="8" xr3:uid="{00000000-0010-0000-0000-000008000000}" name="Día anterior" dataDxfId="200"/>
    <tableColumn id="9" xr3:uid="{00000000-0010-0000-0000-000009000000}" name="DÍA DE REPORTE" dataDxfId="199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showGridLines="0" tabSelected="1" topLeftCell="A24" zoomScale="115" zoomScaleNormal="115" workbookViewId="0">
      <selection activeCell="A30" sqref="A30"/>
    </sheetView>
  </sheetViews>
  <sheetFormatPr baseColWidth="10" defaultColWidth="11.5" defaultRowHeight="15" x14ac:dyDescent="0.2"/>
  <cols>
    <col min="1" max="1" width="21.6640625" style="1" customWidth="1"/>
    <col min="2" max="2" width="39" style="1" bestFit="1" customWidth="1"/>
    <col min="3" max="3" width="22.5" style="1" customWidth="1"/>
    <col min="4" max="4" width="17.5" style="2" customWidth="1"/>
    <col min="5" max="5" width="17.1640625" bestFit="1" customWidth="1"/>
    <col min="6" max="6" width="25.5" style="1" customWidth="1"/>
    <col min="7" max="7" width="26.1640625" style="3" customWidth="1"/>
    <col min="8" max="8" width="19.5" style="1" customWidth="1"/>
    <col min="9" max="9" width="23.5" style="1" customWidth="1"/>
    <col min="10" max="16384" width="11.5" style="1"/>
  </cols>
  <sheetData>
    <row r="1" spans="1:9" ht="31" thickBot="1" x14ac:dyDescent="0.25">
      <c r="A1" s="4" t="s">
        <v>5</v>
      </c>
      <c r="B1" s="4" t="s">
        <v>0</v>
      </c>
      <c r="C1" s="4" t="s">
        <v>1</v>
      </c>
      <c r="D1" s="5" t="s">
        <v>42</v>
      </c>
      <c r="E1" s="5" t="s">
        <v>2</v>
      </c>
      <c r="F1" s="4" t="s">
        <v>43</v>
      </c>
      <c r="G1" s="5" t="s">
        <v>3</v>
      </c>
      <c r="H1" s="4" t="s">
        <v>4</v>
      </c>
      <c r="I1" s="4" t="s">
        <v>36</v>
      </c>
    </row>
    <row r="2" spans="1:9" x14ac:dyDescent="0.2">
      <c r="A2" s="9" t="s">
        <v>6</v>
      </c>
      <c r="B2" s="10" t="s">
        <v>20</v>
      </c>
      <c r="C2" s="16" t="s">
        <v>21</v>
      </c>
      <c r="D2" s="16">
        <v>122.51</v>
      </c>
      <c r="E2" s="7">
        <v>1.8809290153745828E-3</v>
      </c>
      <c r="F2" s="16">
        <v>122.28</v>
      </c>
      <c r="G2" s="17">
        <v>44617</v>
      </c>
      <c r="H2" s="18">
        <v>44616</v>
      </c>
      <c r="I2" s="19">
        <v>44620</v>
      </c>
    </row>
    <row r="3" spans="1:9" x14ac:dyDescent="0.2">
      <c r="A3" s="15" t="s">
        <v>7</v>
      </c>
      <c r="B3" s="6" t="s">
        <v>22</v>
      </c>
      <c r="C3" s="11" t="s">
        <v>21</v>
      </c>
      <c r="D3" s="11">
        <v>242.55</v>
      </c>
      <c r="E3" s="8">
        <v>2.8943560057887825E-3</v>
      </c>
      <c r="F3" s="11">
        <v>241.85</v>
      </c>
      <c r="G3" s="12">
        <v>44617</v>
      </c>
      <c r="H3" s="13">
        <v>44616</v>
      </c>
      <c r="I3" s="20">
        <v>44620</v>
      </c>
    </row>
    <row r="4" spans="1:9" x14ac:dyDescent="0.2">
      <c r="A4" s="15" t="s">
        <v>8</v>
      </c>
      <c r="B4" s="6" t="s">
        <v>23</v>
      </c>
      <c r="C4" s="11" t="s">
        <v>21</v>
      </c>
      <c r="D4" s="11">
        <v>304.55</v>
      </c>
      <c r="E4" s="8">
        <v>2.303768306730257E-3</v>
      </c>
      <c r="F4" s="11">
        <v>303.85000000000002</v>
      </c>
      <c r="G4" s="12">
        <v>44617</v>
      </c>
      <c r="H4" s="13">
        <v>44616</v>
      </c>
      <c r="I4" s="20">
        <v>44620</v>
      </c>
    </row>
    <row r="5" spans="1:9" x14ac:dyDescent="0.2">
      <c r="A5" s="15" t="s">
        <v>9</v>
      </c>
      <c r="B5" s="14" t="s">
        <v>24</v>
      </c>
      <c r="C5" s="11" t="s">
        <v>21</v>
      </c>
      <c r="D5" s="11">
        <v>306.55</v>
      </c>
      <c r="E5" s="8">
        <v>2.2887036128820945E-3</v>
      </c>
      <c r="F5" s="11">
        <v>305.85000000000002</v>
      </c>
      <c r="G5" s="12">
        <v>44617</v>
      </c>
      <c r="H5" s="13">
        <v>44616</v>
      </c>
      <c r="I5" s="20">
        <v>44620</v>
      </c>
    </row>
    <row r="6" spans="1:9" x14ac:dyDescent="0.2">
      <c r="A6" s="15" t="s">
        <v>10</v>
      </c>
      <c r="B6" s="14" t="s">
        <v>25</v>
      </c>
      <c r="C6" s="11" t="s">
        <v>21</v>
      </c>
      <c r="D6" s="11">
        <v>277.55</v>
      </c>
      <c r="E6" s="8">
        <v>2.5284450063210711E-3</v>
      </c>
      <c r="F6" s="11">
        <v>276.85000000000002</v>
      </c>
      <c r="G6" s="12">
        <v>44617</v>
      </c>
      <c r="H6" s="13">
        <v>44616</v>
      </c>
      <c r="I6" s="20">
        <v>44620</v>
      </c>
    </row>
    <row r="7" spans="1:9" x14ac:dyDescent="0.2">
      <c r="A7" s="15" t="s">
        <v>11</v>
      </c>
      <c r="B7" s="14" t="s">
        <v>26</v>
      </c>
      <c r="C7" s="11" t="s">
        <v>46</v>
      </c>
      <c r="D7" s="11">
        <v>265.55</v>
      </c>
      <c r="E7" s="8">
        <v>2.643005474797012E-3</v>
      </c>
      <c r="F7" s="11">
        <v>264.85000000000002</v>
      </c>
      <c r="G7" s="12">
        <v>44617</v>
      </c>
      <c r="H7" s="13">
        <v>44616</v>
      </c>
      <c r="I7" s="20">
        <v>44620</v>
      </c>
    </row>
    <row r="8" spans="1:9" x14ac:dyDescent="0.2">
      <c r="A8" s="15" t="s">
        <v>12</v>
      </c>
      <c r="B8" s="14" t="s">
        <v>27</v>
      </c>
      <c r="C8" s="11" t="s">
        <v>21</v>
      </c>
      <c r="D8" s="11">
        <v>276.55</v>
      </c>
      <c r="E8" s="8">
        <v>2.5376110204821047E-3</v>
      </c>
      <c r="F8" s="11">
        <v>275.85000000000002</v>
      </c>
      <c r="G8" s="12">
        <v>44617</v>
      </c>
      <c r="H8" s="13">
        <v>44616</v>
      </c>
      <c r="I8" s="20">
        <v>44620</v>
      </c>
    </row>
    <row r="9" spans="1:9" x14ac:dyDescent="0.2">
      <c r="A9" s="15" t="s">
        <v>13</v>
      </c>
      <c r="B9" s="14" t="s">
        <v>28</v>
      </c>
      <c r="C9" s="11" t="s">
        <v>21</v>
      </c>
      <c r="D9" s="11">
        <v>288.55</v>
      </c>
      <c r="E9" s="8">
        <v>2.4318221295813393E-3</v>
      </c>
      <c r="F9" s="11">
        <v>287.85000000000002</v>
      </c>
      <c r="G9" s="12">
        <v>44617</v>
      </c>
      <c r="H9" s="13">
        <v>44616</v>
      </c>
      <c r="I9" s="20">
        <v>44620</v>
      </c>
    </row>
    <row r="10" spans="1:9" x14ac:dyDescent="0.2">
      <c r="A10" s="15" t="s">
        <v>14</v>
      </c>
      <c r="B10" s="14" t="s">
        <v>29</v>
      </c>
      <c r="C10" s="11" t="s">
        <v>21</v>
      </c>
      <c r="D10" s="11">
        <v>238.55</v>
      </c>
      <c r="E10" s="8">
        <v>2.9430313222620014E-3</v>
      </c>
      <c r="F10" s="11">
        <v>237.85</v>
      </c>
      <c r="G10" s="12">
        <v>44617</v>
      </c>
      <c r="H10" s="13">
        <v>44616</v>
      </c>
      <c r="I10" s="20">
        <v>44620</v>
      </c>
    </row>
    <row r="11" spans="1:9" x14ac:dyDescent="0.2">
      <c r="A11" s="15" t="s">
        <v>15</v>
      </c>
      <c r="B11" s="14" t="s">
        <v>30</v>
      </c>
      <c r="C11" s="11" t="s">
        <v>21</v>
      </c>
      <c r="D11" s="11">
        <v>122.51</v>
      </c>
      <c r="E11" s="8">
        <v>1.8809290153745828E-3</v>
      </c>
      <c r="F11" s="11">
        <v>122.28</v>
      </c>
      <c r="G11" s="12">
        <v>44617</v>
      </c>
      <c r="H11" s="13">
        <v>44616</v>
      </c>
      <c r="I11" s="20">
        <v>44620</v>
      </c>
    </row>
    <row r="12" spans="1:9" x14ac:dyDescent="0.2">
      <c r="A12" s="15" t="s">
        <v>16</v>
      </c>
      <c r="B12" s="14" t="s">
        <v>31</v>
      </c>
      <c r="C12" s="11" t="s">
        <v>21</v>
      </c>
      <c r="D12" s="11">
        <v>131.51</v>
      </c>
      <c r="E12" s="8">
        <v>1.7519804996952298E-3</v>
      </c>
      <c r="F12" s="11">
        <v>131.28</v>
      </c>
      <c r="G12" s="12">
        <v>44617</v>
      </c>
      <c r="H12" s="13">
        <v>44616</v>
      </c>
      <c r="I12" s="20">
        <v>44620</v>
      </c>
    </row>
    <row r="13" spans="1:9" x14ac:dyDescent="0.2">
      <c r="A13" s="15" t="s">
        <v>17</v>
      </c>
      <c r="B13" s="14" t="s">
        <v>32</v>
      </c>
      <c r="C13" s="11" t="s">
        <v>21</v>
      </c>
      <c r="D13" s="11">
        <v>270.55</v>
      </c>
      <c r="E13" s="8">
        <v>2.5940337224383495E-3</v>
      </c>
      <c r="F13" s="11">
        <v>269.85000000000002</v>
      </c>
      <c r="G13" s="12">
        <v>44617</v>
      </c>
      <c r="H13" s="13">
        <v>44616</v>
      </c>
      <c r="I13" s="20">
        <v>44620</v>
      </c>
    </row>
    <row r="14" spans="1:9" x14ac:dyDescent="0.2">
      <c r="A14" s="15" t="s">
        <v>18</v>
      </c>
      <c r="B14" s="14" t="s">
        <v>33</v>
      </c>
      <c r="C14" s="11" t="s">
        <v>35</v>
      </c>
      <c r="D14" s="11">
        <v>83</v>
      </c>
      <c r="E14" s="8">
        <v>0</v>
      </c>
      <c r="F14" s="11">
        <v>83</v>
      </c>
      <c r="G14" s="12">
        <v>44620</v>
      </c>
      <c r="H14" s="13">
        <v>44617</v>
      </c>
      <c r="I14" s="20">
        <v>44620</v>
      </c>
    </row>
    <row r="15" spans="1:9" ht="16" thickBot="1" x14ac:dyDescent="0.25">
      <c r="A15" s="15" t="s">
        <v>19</v>
      </c>
      <c r="B15" s="14" t="s">
        <v>34</v>
      </c>
      <c r="C15" s="11" t="s">
        <v>35</v>
      </c>
      <c r="D15" s="11">
        <v>65</v>
      </c>
      <c r="E15" s="8">
        <v>0</v>
      </c>
      <c r="F15" s="11">
        <v>65</v>
      </c>
      <c r="G15" s="12">
        <v>44620</v>
      </c>
      <c r="H15" s="13">
        <v>44617</v>
      </c>
      <c r="I15" s="20">
        <v>44620</v>
      </c>
    </row>
    <row r="16" spans="1:9" x14ac:dyDescent="0.2">
      <c r="A16" s="9" t="s">
        <v>6</v>
      </c>
      <c r="B16" s="10" t="s">
        <v>20</v>
      </c>
      <c r="C16" s="16" t="s">
        <v>21</v>
      </c>
      <c r="D16" s="16">
        <v>120.06</v>
      </c>
      <c r="E16" s="21">
        <f>(FÍSICOS[[#This Row],[Último precio
(cts Dlr/lb)]]-FÍSICOS[[#This Row],[Precio anterior
(cts Dlr/lb)]])/FÍSICOS[[#This Row],[Precio anterior
(cts Dlr/lb)]]</f>
        <v>-1.9998367480205718E-2</v>
      </c>
      <c r="F16" s="16">
        <f>D2</f>
        <v>122.51</v>
      </c>
      <c r="G16" s="17">
        <v>44620</v>
      </c>
      <c r="H16" s="18">
        <f>G2</f>
        <v>44617</v>
      </c>
      <c r="I16" s="19">
        <v>44621</v>
      </c>
    </row>
    <row r="17" spans="1:9" x14ac:dyDescent="0.2">
      <c r="A17" s="15" t="s">
        <v>7</v>
      </c>
      <c r="B17" s="6" t="s">
        <v>22</v>
      </c>
      <c r="C17" s="11" t="s">
        <v>21</v>
      </c>
      <c r="D17" s="11">
        <v>236.75</v>
      </c>
      <c r="E17" s="22">
        <f>(FÍSICOS[[#This Row],[Último precio
(cts Dlr/lb)]]-FÍSICOS[[#This Row],[Precio anterior
(cts Dlr/lb)]])/FÍSICOS[[#This Row],[Precio anterior
(cts Dlr/lb)]]</f>
        <v>-2.3912595341166815E-2</v>
      </c>
      <c r="F17" s="11">
        <f t="shared" ref="F17:F29" si="0">D3</f>
        <v>242.55</v>
      </c>
      <c r="G17" s="12">
        <v>44620</v>
      </c>
      <c r="H17" s="13">
        <f t="shared" ref="H17:H29" si="1">G3</f>
        <v>44617</v>
      </c>
      <c r="I17" s="20">
        <v>44621</v>
      </c>
    </row>
    <row r="18" spans="1:9" x14ac:dyDescent="0.2">
      <c r="A18" s="15" t="s">
        <v>8</v>
      </c>
      <c r="B18" s="6" t="s">
        <v>23</v>
      </c>
      <c r="C18" s="11" t="s">
        <v>21</v>
      </c>
      <c r="D18" s="11">
        <v>298.75</v>
      </c>
      <c r="E18" s="22">
        <f>(FÍSICOS[[#This Row],[Último precio
(cts Dlr/lb)]]-FÍSICOS[[#This Row],[Precio anterior
(cts Dlr/lb)]])/FÍSICOS[[#This Row],[Precio anterior
(cts Dlr/lb)]]</f>
        <v>-1.9044491873255659E-2</v>
      </c>
      <c r="F18" s="11">
        <f t="shared" si="0"/>
        <v>304.55</v>
      </c>
      <c r="G18" s="12">
        <v>44620</v>
      </c>
      <c r="H18" s="13">
        <f t="shared" si="1"/>
        <v>44617</v>
      </c>
      <c r="I18" s="20">
        <v>44621</v>
      </c>
    </row>
    <row r="19" spans="1:9" x14ac:dyDescent="0.2">
      <c r="A19" s="15" t="s">
        <v>9</v>
      </c>
      <c r="B19" s="14" t="s">
        <v>24</v>
      </c>
      <c r="C19" s="11" t="s">
        <v>21</v>
      </c>
      <c r="D19" s="11">
        <v>300.75</v>
      </c>
      <c r="E19" s="22">
        <f>(FÍSICOS[[#This Row],[Último precio
(cts Dlr/lb)]]-FÍSICOS[[#This Row],[Precio anterior
(cts Dlr/lb)]])/FÍSICOS[[#This Row],[Precio anterior
(cts Dlr/lb)]]</f>
        <v>-1.8920241396183368E-2</v>
      </c>
      <c r="F19" s="11">
        <f t="shared" si="0"/>
        <v>306.55</v>
      </c>
      <c r="G19" s="12">
        <v>44620</v>
      </c>
      <c r="H19" s="13">
        <f t="shared" si="1"/>
        <v>44617</v>
      </c>
      <c r="I19" s="20">
        <v>44621</v>
      </c>
    </row>
    <row r="20" spans="1:9" x14ac:dyDescent="0.2">
      <c r="A20" s="15" t="s">
        <v>10</v>
      </c>
      <c r="B20" s="14" t="s">
        <v>25</v>
      </c>
      <c r="C20" s="11" t="s">
        <v>21</v>
      </c>
      <c r="D20" s="11">
        <v>271.75</v>
      </c>
      <c r="E20" s="22">
        <f>(FÍSICOS[[#This Row],[Último precio
(cts Dlr/lb)]]-FÍSICOS[[#This Row],[Precio anterior
(cts Dlr/lb)]])/FÍSICOS[[#This Row],[Precio anterior
(cts Dlr/lb)]]</f>
        <v>-2.0897135651234054E-2</v>
      </c>
      <c r="F20" s="11">
        <f t="shared" si="0"/>
        <v>277.55</v>
      </c>
      <c r="G20" s="12">
        <v>44620</v>
      </c>
      <c r="H20" s="13">
        <f t="shared" si="1"/>
        <v>44617</v>
      </c>
      <c r="I20" s="20">
        <v>44621</v>
      </c>
    </row>
    <row r="21" spans="1:9" x14ac:dyDescent="0.2">
      <c r="A21" s="15" t="s">
        <v>11</v>
      </c>
      <c r="B21" s="14" t="s">
        <v>26</v>
      </c>
      <c r="C21" s="11" t="s">
        <v>46</v>
      </c>
      <c r="D21" s="11">
        <v>259.75</v>
      </c>
      <c r="E21" s="22">
        <f>(FÍSICOS[[#This Row],[Último precio
(cts Dlr/lb)]]-FÍSICOS[[#This Row],[Precio anterior
(cts Dlr/lb)]])/FÍSICOS[[#This Row],[Precio anterior
(cts Dlr/lb)]]</f>
        <v>-2.1841461118433481E-2</v>
      </c>
      <c r="F21" s="11">
        <f t="shared" si="0"/>
        <v>265.55</v>
      </c>
      <c r="G21" s="12">
        <v>44620</v>
      </c>
      <c r="H21" s="13">
        <f t="shared" si="1"/>
        <v>44617</v>
      </c>
      <c r="I21" s="20">
        <v>44621</v>
      </c>
    </row>
    <row r="22" spans="1:9" x14ac:dyDescent="0.2">
      <c r="A22" s="15" t="s">
        <v>12</v>
      </c>
      <c r="B22" s="14" t="s">
        <v>27</v>
      </c>
      <c r="C22" s="11" t="s">
        <v>21</v>
      </c>
      <c r="D22" s="11">
        <v>270.75</v>
      </c>
      <c r="E22" s="22">
        <f>(FÍSICOS[[#This Row],[Último precio
(cts Dlr/lb)]]-FÍSICOS[[#This Row],[Precio anterior
(cts Dlr/lb)]])/FÍSICOS[[#This Row],[Precio anterior
(cts Dlr/lb)]]</f>
        <v>-2.0972699331043253E-2</v>
      </c>
      <c r="F22" s="11">
        <f t="shared" si="0"/>
        <v>276.55</v>
      </c>
      <c r="G22" s="12">
        <v>44620</v>
      </c>
      <c r="H22" s="13">
        <f t="shared" si="1"/>
        <v>44617</v>
      </c>
      <c r="I22" s="20">
        <v>44621</v>
      </c>
    </row>
    <row r="23" spans="1:9" x14ac:dyDescent="0.2">
      <c r="A23" s="15" t="s">
        <v>13</v>
      </c>
      <c r="B23" s="14" t="s">
        <v>28</v>
      </c>
      <c r="C23" s="11" t="s">
        <v>21</v>
      </c>
      <c r="D23" s="11">
        <v>282.75</v>
      </c>
      <c r="E23" s="22">
        <f>(FÍSICOS[[#This Row],[Último precio
(cts Dlr/lb)]]-FÍSICOS[[#This Row],[Precio anterior
(cts Dlr/lb)]])/FÍSICOS[[#This Row],[Precio anterior
(cts Dlr/lb)]]</f>
        <v>-2.0100502512562853E-2</v>
      </c>
      <c r="F23" s="11">
        <f t="shared" si="0"/>
        <v>288.55</v>
      </c>
      <c r="G23" s="12">
        <v>44620</v>
      </c>
      <c r="H23" s="13">
        <f t="shared" si="1"/>
        <v>44617</v>
      </c>
      <c r="I23" s="20">
        <v>44621</v>
      </c>
    </row>
    <row r="24" spans="1:9" x14ac:dyDescent="0.2">
      <c r="A24" s="15" t="s">
        <v>14</v>
      </c>
      <c r="B24" s="14" t="s">
        <v>29</v>
      </c>
      <c r="C24" s="11" t="s">
        <v>21</v>
      </c>
      <c r="D24" s="11">
        <v>232.75</v>
      </c>
      <c r="E24" s="22">
        <f>(FÍSICOS[[#This Row],[Último precio
(cts Dlr/lb)]]-FÍSICOS[[#This Row],[Precio anterior
(cts Dlr/lb)]])/FÍSICOS[[#This Row],[Precio anterior
(cts Dlr/lb)]]</f>
        <v>-2.4313561098302291E-2</v>
      </c>
      <c r="F24" s="11">
        <f t="shared" si="0"/>
        <v>238.55</v>
      </c>
      <c r="G24" s="12">
        <v>44620</v>
      </c>
      <c r="H24" s="13">
        <f t="shared" si="1"/>
        <v>44617</v>
      </c>
      <c r="I24" s="20">
        <v>44621</v>
      </c>
    </row>
    <row r="25" spans="1:9" x14ac:dyDescent="0.2">
      <c r="A25" s="15" t="s">
        <v>15</v>
      </c>
      <c r="B25" s="14" t="s">
        <v>30</v>
      </c>
      <c r="C25" s="11" t="s">
        <v>21</v>
      </c>
      <c r="D25" s="11">
        <v>120.06</v>
      </c>
      <c r="E25" s="22">
        <f>(FÍSICOS[[#This Row],[Último precio
(cts Dlr/lb)]]-FÍSICOS[[#This Row],[Precio anterior
(cts Dlr/lb)]])/FÍSICOS[[#This Row],[Precio anterior
(cts Dlr/lb)]]</f>
        <v>-1.9998367480205718E-2</v>
      </c>
      <c r="F25" s="11">
        <f t="shared" si="0"/>
        <v>122.51</v>
      </c>
      <c r="G25" s="12">
        <v>44620</v>
      </c>
      <c r="H25" s="13">
        <f t="shared" si="1"/>
        <v>44617</v>
      </c>
      <c r="I25" s="20">
        <v>44621</v>
      </c>
    </row>
    <row r="26" spans="1:9" x14ac:dyDescent="0.2">
      <c r="A26" s="15" t="s">
        <v>16</v>
      </c>
      <c r="B26" s="14" t="s">
        <v>31</v>
      </c>
      <c r="C26" s="11" t="s">
        <v>21</v>
      </c>
      <c r="D26" s="11">
        <v>129.06</v>
      </c>
      <c r="E26" s="22">
        <f>(FÍSICOS[[#This Row],[Último precio
(cts Dlr/lb)]]-FÍSICOS[[#This Row],[Precio anterior
(cts Dlr/lb)]])/FÍSICOS[[#This Row],[Precio anterior
(cts Dlr/lb)]]</f>
        <v>-1.8629761995285446E-2</v>
      </c>
      <c r="F26" s="11">
        <f t="shared" si="0"/>
        <v>131.51</v>
      </c>
      <c r="G26" s="12">
        <v>44620</v>
      </c>
      <c r="H26" s="13">
        <f t="shared" si="1"/>
        <v>44617</v>
      </c>
      <c r="I26" s="20">
        <v>44621</v>
      </c>
    </row>
    <row r="27" spans="1:9" x14ac:dyDescent="0.2">
      <c r="A27" s="15" t="s">
        <v>17</v>
      </c>
      <c r="B27" s="14" t="s">
        <v>32</v>
      </c>
      <c r="C27" s="11" t="s">
        <v>21</v>
      </c>
      <c r="D27" s="11">
        <v>264.75</v>
      </c>
      <c r="E27" s="22">
        <f>(FÍSICOS[[#This Row],[Último precio
(cts Dlr/lb)]]-FÍSICOS[[#This Row],[Precio anterior
(cts Dlr/lb)]])/FÍSICOS[[#This Row],[Precio anterior
(cts Dlr/lb)]]</f>
        <v>-2.1437811864720057E-2</v>
      </c>
      <c r="F27" s="11">
        <f t="shared" si="0"/>
        <v>270.55</v>
      </c>
      <c r="G27" s="12">
        <v>44620</v>
      </c>
      <c r="H27" s="13">
        <f t="shared" si="1"/>
        <v>44617</v>
      </c>
      <c r="I27" s="20">
        <v>44621</v>
      </c>
    </row>
    <row r="28" spans="1:9" x14ac:dyDescent="0.2">
      <c r="A28" s="15" t="s">
        <v>18</v>
      </c>
      <c r="B28" s="14" t="s">
        <v>33</v>
      </c>
      <c r="C28" s="11" t="s">
        <v>35</v>
      </c>
      <c r="D28" s="11">
        <v>80</v>
      </c>
      <c r="E28" s="22">
        <f>(FÍSICOS[[#This Row],[Último precio
(cts Dlr/lb)]]-FÍSICOS[[#This Row],[Precio anterior
(cts Dlr/lb)]])/FÍSICOS[[#This Row],[Precio anterior
(cts Dlr/lb)]]</f>
        <v>-3.614457831325301E-2</v>
      </c>
      <c r="F28" s="11">
        <f t="shared" si="0"/>
        <v>83</v>
      </c>
      <c r="G28" s="12">
        <v>44621</v>
      </c>
      <c r="H28" s="13">
        <f t="shared" si="1"/>
        <v>44620</v>
      </c>
      <c r="I28" s="20">
        <v>44621</v>
      </c>
    </row>
    <row r="29" spans="1:9" ht="16" thickBot="1" x14ac:dyDescent="0.25">
      <c r="A29" s="15" t="s">
        <v>19</v>
      </c>
      <c r="B29" s="14" t="s">
        <v>34</v>
      </c>
      <c r="C29" s="11" t="s">
        <v>35</v>
      </c>
      <c r="D29" s="11">
        <v>60</v>
      </c>
      <c r="E29" s="22">
        <f>(FÍSICOS[[#This Row],[Último precio
(cts Dlr/lb)]]-FÍSICOS[[#This Row],[Precio anterior
(cts Dlr/lb)]])/FÍSICOS[[#This Row],[Precio anterior
(cts Dlr/lb)]]</f>
        <v>-7.6923076923076927E-2</v>
      </c>
      <c r="F29" s="11">
        <f t="shared" si="0"/>
        <v>65</v>
      </c>
      <c r="G29" s="12">
        <v>44621</v>
      </c>
      <c r="H29" s="13">
        <f t="shared" si="1"/>
        <v>44620</v>
      </c>
      <c r="I29" s="20">
        <v>44621</v>
      </c>
    </row>
    <row r="30" spans="1:9" x14ac:dyDescent="0.2">
      <c r="A30" s="29" t="s">
        <v>6</v>
      </c>
      <c r="B30" s="31" t="s">
        <v>20</v>
      </c>
      <c r="C30" s="34" t="s">
        <v>21</v>
      </c>
      <c r="D30" s="34">
        <v>119.79</v>
      </c>
      <c r="E30" s="36">
        <f>(FÍSICOS[[#This Row],[Último precio
(cts Dlr/lb)]]-FÍSICOS[[#This Row],[Precio anterior
(cts Dlr/lb)]])/FÍSICOS[[#This Row],[Precio anterior
(cts Dlr/lb)]]</f>
        <v>-2.2488755622188574E-3</v>
      </c>
      <c r="F30" s="34">
        <f>D16</f>
        <v>120.06</v>
      </c>
      <c r="G30" s="38">
        <v>44621</v>
      </c>
      <c r="H30" s="40">
        <f>G16</f>
        <v>44620</v>
      </c>
      <c r="I30" s="42">
        <v>44622</v>
      </c>
    </row>
    <row r="31" spans="1:9" x14ac:dyDescent="0.2">
      <c r="A31" s="30" t="s">
        <v>7</v>
      </c>
      <c r="B31" s="32" t="s">
        <v>22</v>
      </c>
      <c r="C31" s="35" t="s">
        <v>21</v>
      </c>
      <c r="D31" s="35">
        <v>239.75</v>
      </c>
      <c r="E31" s="37">
        <f>(FÍSICOS[[#This Row],[Último precio
(cts Dlr/lb)]]-FÍSICOS[[#This Row],[Precio anterior
(cts Dlr/lb)]])/FÍSICOS[[#This Row],[Precio anterior
(cts Dlr/lb)]]</f>
        <v>1.2671594508975714E-2</v>
      </c>
      <c r="F31" s="35">
        <f t="shared" ref="F31:F43" si="2">D17</f>
        <v>236.75</v>
      </c>
      <c r="G31" s="39">
        <v>44621</v>
      </c>
      <c r="H31" s="41">
        <f t="shared" ref="H31:H43" si="3">G17</f>
        <v>44620</v>
      </c>
      <c r="I31" s="43">
        <v>44622</v>
      </c>
    </row>
    <row r="32" spans="1:9" x14ac:dyDescent="0.2">
      <c r="A32" s="30" t="s">
        <v>8</v>
      </c>
      <c r="B32" s="32" t="s">
        <v>23</v>
      </c>
      <c r="C32" s="35" t="s">
        <v>21</v>
      </c>
      <c r="D32" s="35">
        <v>301.75</v>
      </c>
      <c r="E32" s="37">
        <f>(FÍSICOS[[#This Row],[Último precio
(cts Dlr/lb)]]-FÍSICOS[[#This Row],[Precio anterior
(cts Dlr/lb)]])/FÍSICOS[[#This Row],[Precio anterior
(cts Dlr/lb)]]</f>
        <v>1.00418410041841E-2</v>
      </c>
      <c r="F32" s="35">
        <f t="shared" si="2"/>
        <v>298.75</v>
      </c>
      <c r="G32" s="39">
        <v>44621</v>
      </c>
      <c r="H32" s="41">
        <f t="shared" si="3"/>
        <v>44620</v>
      </c>
      <c r="I32" s="43">
        <v>44622</v>
      </c>
    </row>
    <row r="33" spans="1:9" x14ac:dyDescent="0.2">
      <c r="A33" s="30" t="s">
        <v>9</v>
      </c>
      <c r="B33" s="33" t="s">
        <v>24</v>
      </c>
      <c r="C33" s="35" t="s">
        <v>21</v>
      </c>
      <c r="D33" s="35">
        <v>303.75</v>
      </c>
      <c r="E33" s="37">
        <f>(FÍSICOS[[#This Row],[Último precio
(cts Dlr/lb)]]-FÍSICOS[[#This Row],[Precio anterior
(cts Dlr/lb)]])/FÍSICOS[[#This Row],[Precio anterior
(cts Dlr/lb)]]</f>
        <v>9.9750623441396506E-3</v>
      </c>
      <c r="F33" s="35">
        <f t="shared" si="2"/>
        <v>300.75</v>
      </c>
      <c r="G33" s="39">
        <v>44621</v>
      </c>
      <c r="H33" s="41">
        <f t="shared" si="3"/>
        <v>44620</v>
      </c>
      <c r="I33" s="43">
        <v>44622</v>
      </c>
    </row>
    <row r="34" spans="1:9" x14ac:dyDescent="0.2">
      <c r="A34" s="30" t="s">
        <v>10</v>
      </c>
      <c r="B34" s="33" t="s">
        <v>25</v>
      </c>
      <c r="C34" s="35" t="s">
        <v>21</v>
      </c>
      <c r="D34" s="35">
        <v>274.75</v>
      </c>
      <c r="E34" s="37">
        <f>(FÍSICOS[[#This Row],[Último precio
(cts Dlr/lb)]]-FÍSICOS[[#This Row],[Precio anterior
(cts Dlr/lb)]])/FÍSICOS[[#This Row],[Precio anterior
(cts Dlr/lb)]]</f>
        <v>1.1039558417663294E-2</v>
      </c>
      <c r="F34" s="35">
        <f t="shared" si="2"/>
        <v>271.75</v>
      </c>
      <c r="G34" s="39">
        <v>44621</v>
      </c>
      <c r="H34" s="41">
        <f t="shared" si="3"/>
        <v>44620</v>
      </c>
      <c r="I34" s="43">
        <v>44622</v>
      </c>
    </row>
    <row r="35" spans="1:9" x14ac:dyDescent="0.2">
      <c r="A35" s="30" t="s">
        <v>11</v>
      </c>
      <c r="B35" s="33" t="s">
        <v>26</v>
      </c>
      <c r="C35" s="35" t="s">
        <v>46</v>
      </c>
      <c r="D35" s="35">
        <v>262.75</v>
      </c>
      <c r="E35" s="37">
        <f>(FÍSICOS[[#This Row],[Último precio
(cts Dlr/lb)]]-FÍSICOS[[#This Row],[Precio anterior
(cts Dlr/lb)]])/FÍSICOS[[#This Row],[Precio anterior
(cts Dlr/lb)]]</f>
        <v>1.1549566891241578E-2</v>
      </c>
      <c r="F35" s="35">
        <f t="shared" si="2"/>
        <v>259.75</v>
      </c>
      <c r="G35" s="39">
        <v>44621</v>
      </c>
      <c r="H35" s="41">
        <f t="shared" si="3"/>
        <v>44620</v>
      </c>
      <c r="I35" s="43">
        <v>44622</v>
      </c>
    </row>
    <row r="36" spans="1:9" x14ac:dyDescent="0.2">
      <c r="A36" s="30" t="s">
        <v>12</v>
      </c>
      <c r="B36" s="33" t="s">
        <v>27</v>
      </c>
      <c r="C36" s="35" t="s">
        <v>21</v>
      </c>
      <c r="D36" s="35">
        <v>273.75</v>
      </c>
      <c r="E36" s="37">
        <f>(FÍSICOS[[#This Row],[Último precio
(cts Dlr/lb)]]-FÍSICOS[[#This Row],[Precio anterior
(cts Dlr/lb)]])/FÍSICOS[[#This Row],[Precio anterior
(cts Dlr/lb)]]</f>
        <v>1.1080332409972299E-2</v>
      </c>
      <c r="F36" s="35">
        <f t="shared" si="2"/>
        <v>270.75</v>
      </c>
      <c r="G36" s="39">
        <v>44621</v>
      </c>
      <c r="H36" s="41">
        <f t="shared" si="3"/>
        <v>44620</v>
      </c>
      <c r="I36" s="43">
        <v>44622</v>
      </c>
    </row>
    <row r="37" spans="1:9" x14ac:dyDescent="0.2">
      <c r="A37" s="30" t="s">
        <v>13</v>
      </c>
      <c r="B37" s="33" t="s">
        <v>28</v>
      </c>
      <c r="C37" s="35" t="s">
        <v>21</v>
      </c>
      <c r="D37" s="35">
        <v>285.75</v>
      </c>
      <c r="E37" s="37">
        <f>(FÍSICOS[[#This Row],[Último precio
(cts Dlr/lb)]]-FÍSICOS[[#This Row],[Precio anterior
(cts Dlr/lb)]])/FÍSICOS[[#This Row],[Precio anterior
(cts Dlr/lb)]]</f>
        <v>1.0610079575596816E-2</v>
      </c>
      <c r="F37" s="35">
        <f t="shared" si="2"/>
        <v>282.75</v>
      </c>
      <c r="G37" s="39">
        <v>44621</v>
      </c>
      <c r="H37" s="41">
        <f t="shared" si="3"/>
        <v>44620</v>
      </c>
      <c r="I37" s="43">
        <v>44622</v>
      </c>
    </row>
    <row r="38" spans="1:9" x14ac:dyDescent="0.2">
      <c r="A38" s="30" t="s">
        <v>14</v>
      </c>
      <c r="B38" s="33" t="s">
        <v>29</v>
      </c>
      <c r="C38" s="35" t="s">
        <v>21</v>
      </c>
      <c r="D38" s="35">
        <v>235.75</v>
      </c>
      <c r="E38" s="37">
        <f>(FÍSICOS[[#This Row],[Último precio
(cts Dlr/lb)]]-FÍSICOS[[#This Row],[Precio anterior
(cts Dlr/lb)]])/FÍSICOS[[#This Row],[Precio anterior
(cts Dlr/lb)]]</f>
        <v>1.288936627282492E-2</v>
      </c>
      <c r="F38" s="35">
        <f t="shared" si="2"/>
        <v>232.75</v>
      </c>
      <c r="G38" s="39">
        <v>44621</v>
      </c>
      <c r="H38" s="41">
        <f t="shared" si="3"/>
        <v>44620</v>
      </c>
      <c r="I38" s="43">
        <v>44622</v>
      </c>
    </row>
    <row r="39" spans="1:9" x14ac:dyDescent="0.2">
      <c r="A39" s="30" t="s">
        <v>15</v>
      </c>
      <c r="B39" s="33" t="s">
        <v>30</v>
      </c>
      <c r="C39" s="35" t="s">
        <v>21</v>
      </c>
      <c r="D39" s="35">
        <v>119.79</v>
      </c>
      <c r="E39" s="37">
        <f>(FÍSICOS[[#This Row],[Último precio
(cts Dlr/lb)]]-FÍSICOS[[#This Row],[Precio anterior
(cts Dlr/lb)]])/FÍSICOS[[#This Row],[Precio anterior
(cts Dlr/lb)]]</f>
        <v>-2.2488755622188574E-3</v>
      </c>
      <c r="F39" s="35">
        <f t="shared" si="2"/>
        <v>120.06</v>
      </c>
      <c r="G39" s="39">
        <v>44621</v>
      </c>
      <c r="H39" s="41">
        <f t="shared" si="3"/>
        <v>44620</v>
      </c>
      <c r="I39" s="43">
        <v>44622</v>
      </c>
    </row>
    <row r="40" spans="1:9" x14ac:dyDescent="0.2">
      <c r="A40" s="30" t="s">
        <v>16</v>
      </c>
      <c r="B40" s="33" t="s">
        <v>31</v>
      </c>
      <c r="C40" s="35" t="s">
        <v>21</v>
      </c>
      <c r="D40" s="35">
        <v>128.79</v>
      </c>
      <c r="E40" s="37">
        <f>(FÍSICOS[[#This Row],[Último precio
(cts Dlr/lb)]]-FÍSICOS[[#This Row],[Precio anterior
(cts Dlr/lb)]])/FÍSICOS[[#This Row],[Precio anterior
(cts Dlr/lb)]]</f>
        <v>-2.0920502092051001E-3</v>
      </c>
      <c r="F40" s="35">
        <f t="shared" si="2"/>
        <v>129.06</v>
      </c>
      <c r="G40" s="39">
        <v>44621</v>
      </c>
      <c r="H40" s="41">
        <f t="shared" si="3"/>
        <v>44620</v>
      </c>
      <c r="I40" s="43">
        <v>44622</v>
      </c>
    </row>
    <row r="41" spans="1:9" x14ac:dyDescent="0.2">
      <c r="A41" s="30" t="s">
        <v>17</v>
      </c>
      <c r="B41" s="33" t="s">
        <v>32</v>
      </c>
      <c r="C41" s="35" t="s">
        <v>21</v>
      </c>
      <c r="D41" s="35">
        <v>267.75</v>
      </c>
      <c r="E41" s="37">
        <f>(FÍSICOS[[#This Row],[Último precio
(cts Dlr/lb)]]-FÍSICOS[[#This Row],[Precio anterior
(cts Dlr/lb)]])/FÍSICOS[[#This Row],[Precio anterior
(cts Dlr/lb)]]</f>
        <v>1.1331444759206799E-2</v>
      </c>
      <c r="F41" s="35">
        <f t="shared" si="2"/>
        <v>264.75</v>
      </c>
      <c r="G41" s="39">
        <v>44621</v>
      </c>
      <c r="H41" s="41">
        <f t="shared" si="3"/>
        <v>44620</v>
      </c>
      <c r="I41" s="43">
        <v>44622</v>
      </c>
    </row>
    <row r="42" spans="1:9" x14ac:dyDescent="0.2">
      <c r="A42" s="30" t="s">
        <v>18</v>
      </c>
      <c r="B42" s="33" t="s">
        <v>33</v>
      </c>
      <c r="C42" s="35" t="s">
        <v>35</v>
      </c>
      <c r="D42" s="35">
        <v>80</v>
      </c>
      <c r="E42" s="37">
        <f>(FÍSICOS[[#This Row],[Último precio
(cts Dlr/lb)]]-FÍSICOS[[#This Row],[Precio anterior
(cts Dlr/lb)]])/FÍSICOS[[#This Row],[Precio anterior
(cts Dlr/lb)]]</f>
        <v>0</v>
      </c>
      <c r="F42" s="35">
        <f t="shared" si="2"/>
        <v>80</v>
      </c>
      <c r="G42" s="39">
        <v>44622</v>
      </c>
      <c r="H42" s="41">
        <f t="shared" si="3"/>
        <v>44621</v>
      </c>
      <c r="I42" s="43">
        <v>44622</v>
      </c>
    </row>
    <row r="43" spans="1:9" x14ac:dyDescent="0.2">
      <c r="A43" s="30" t="s">
        <v>19</v>
      </c>
      <c r="B43" s="33" t="s">
        <v>34</v>
      </c>
      <c r="C43" s="35" t="s">
        <v>35</v>
      </c>
      <c r="D43" s="35">
        <v>60</v>
      </c>
      <c r="E43" s="37">
        <f>(FÍSICOS[[#This Row],[Último precio
(cts Dlr/lb)]]-FÍSICOS[[#This Row],[Precio anterior
(cts Dlr/lb)]])/FÍSICOS[[#This Row],[Precio anterior
(cts Dlr/lb)]]</f>
        <v>0</v>
      </c>
      <c r="F43" s="35">
        <f t="shared" si="2"/>
        <v>60</v>
      </c>
      <c r="G43" s="39">
        <v>44622</v>
      </c>
      <c r="H43" s="41">
        <f t="shared" si="3"/>
        <v>44621</v>
      </c>
      <c r="I43" s="43">
        <v>44622</v>
      </c>
    </row>
  </sheetData>
  <conditionalFormatting sqref="E2:E43">
    <cfRule type="cellIs" dxfId="331" priority="102903" operator="lessThan">
      <formula>0</formula>
    </cfRule>
    <cfRule type="cellIs" dxfId="330" priority="102904" operator="equal">
      <formula>"-"</formula>
    </cfRule>
    <cfRule type="cellIs" dxfId="329" priority="102905" operator="greaterThan">
      <formula>0</formula>
    </cfRule>
  </conditionalFormatting>
  <conditionalFormatting sqref="E1:E43">
    <cfRule type="cellIs" dxfId="328" priority="102901" operator="equal">
      <formula>0</formula>
    </cfRule>
    <cfRule type="cellIs" dxfId="327" priority="102902" operator="equal">
      <formula>"ND"</formula>
    </cfRule>
  </conditionalFormatting>
  <conditionalFormatting sqref="E2:E43">
    <cfRule type="cellIs" dxfId="326" priority="102348" operator="lessThan">
      <formula>0</formula>
    </cfRule>
    <cfRule type="cellIs" dxfId="325" priority="102349" operator="equal">
      <formula>"-"</formula>
    </cfRule>
    <cfRule type="cellIs" dxfId="324" priority="102350" operator="greaterThan">
      <formula>0</formula>
    </cfRule>
  </conditionalFormatting>
  <conditionalFormatting sqref="E2:E43">
    <cfRule type="cellIs" dxfId="323" priority="102346" operator="equal">
      <formula>0</formula>
    </cfRule>
    <cfRule type="cellIs" dxfId="322" priority="102347" operator="equal">
      <formula>"ND"</formula>
    </cfRule>
  </conditionalFormatting>
  <conditionalFormatting sqref="E2:E43">
    <cfRule type="cellIs" dxfId="321" priority="102343" operator="lessThan">
      <formula>0</formula>
    </cfRule>
    <cfRule type="cellIs" dxfId="320" priority="102344" operator="equal">
      <formula>"-"</formula>
    </cfRule>
    <cfRule type="cellIs" dxfId="319" priority="102345" operator="greaterThan">
      <formula>0</formula>
    </cfRule>
  </conditionalFormatting>
  <conditionalFormatting sqref="E2:E43">
    <cfRule type="cellIs" dxfId="318" priority="102341" operator="equal">
      <formula>0</formula>
    </cfRule>
    <cfRule type="cellIs" dxfId="317" priority="102342" operator="equal">
      <formula>"ND"</formula>
    </cfRule>
  </conditionalFormatting>
  <conditionalFormatting sqref="E2:E43">
    <cfRule type="cellIs" dxfId="316" priority="102338" operator="lessThan">
      <formula>0</formula>
    </cfRule>
    <cfRule type="cellIs" dxfId="315" priority="102339" operator="equal">
      <formula>"-"</formula>
    </cfRule>
    <cfRule type="cellIs" dxfId="314" priority="102340" operator="greaterThan">
      <formula>0</formula>
    </cfRule>
  </conditionalFormatting>
  <conditionalFormatting sqref="E2:E43">
    <cfRule type="cellIs" dxfId="313" priority="102336" operator="equal">
      <formula>0</formula>
    </cfRule>
    <cfRule type="cellIs" dxfId="312" priority="102337" operator="equal">
      <formula>"ND"</formula>
    </cfRule>
  </conditionalFormatting>
  <conditionalFormatting sqref="E2:E43">
    <cfRule type="cellIs" dxfId="311" priority="102333" operator="lessThan">
      <formula>0</formula>
    </cfRule>
    <cfRule type="cellIs" dxfId="310" priority="102334" operator="equal">
      <formula>"-"</formula>
    </cfRule>
    <cfRule type="cellIs" dxfId="309" priority="102335" operator="greaterThan">
      <formula>0</formula>
    </cfRule>
  </conditionalFormatting>
  <conditionalFormatting sqref="E2:E43">
    <cfRule type="cellIs" dxfId="308" priority="102331" operator="equal">
      <formula>0</formula>
    </cfRule>
    <cfRule type="cellIs" dxfId="307" priority="102332" operator="equal">
      <formula>"ND"</formula>
    </cfRule>
  </conditionalFormatting>
  <conditionalFormatting sqref="E2:E43">
    <cfRule type="cellIs" dxfId="306" priority="102328" operator="lessThan">
      <formula>0</formula>
    </cfRule>
    <cfRule type="cellIs" dxfId="305" priority="102329" operator="equal">
      <formula>"-"</formula>
    </cfRule>
    <cfRule type="cellIs" dxfId="304" priority="102330" operator="greaterThan">
      <formula>0</formula>
    </cfRule>
  </conditionalFormatting>
  <conditionalFormatting sqref="E2:E43">
    <cfRule type="cellIs" dxfId="303" priority="102326" operator="equal">
      <formula>0</formula>
    </cfRule>
    <cfRule type="cellIs" dxfId="302" priority="102327" operator="equal">
      <formula>"ND"</formula>
    </cfRule>
  </conditionalFormatting>
  <conditionalFormatting sqref="E2:E43">
    <cfRule type="cellIs" dxfId="301" priority="102323" operator="lessThan">
      <formula>0</formula>
    </cfRule>
    <cfRule type="cellIs" dxfId="300" priority="102324" operator="equal">
      <formula>"-"</formula>
    </cfRule>
    <cfRule type="cellIs" dxfId="299" priority="102325" operator="greaterThan">
      <formula>0</formula>
    </cfRule>
  </conditionalFormatting>
  <conditionalFormatting sqref="E2:E43">
    <cfRule type="cellIs" dxfId="298" priority="102321" operator="equal">
      <formula>0</formula>
    </cfRule>
    <cfRule type="cellIs" dxfId="297" priority="102322" operator="equal">
      <formula>"ND"</formula>
    </cfRule>
  </conditionalFormatting>
  <conditionalFormatting sqref="E2:E43">
    <cfRule type="cellIs" dxfId="296" priority="102318" operator="lessThan">
      <formula>0</formula>
    </cfRule>
    <cfRule type="cellIs" dxfId="295" priority="102319" operator="equal">
      <formula>"-"</formula>
    </cfRule>
    <cfRule type="cellIs" dxfId="294" priority="102320" operator="greaterThan">
      <formula>0</formula>
    </cfRule>
  </conditionalFormatting>
  <conditionalFormatting sqref="E2:E43">
    <cfRule type="cellIs" dxfId="293" priority="102316" operator="equal">
      <formula>0</formula>
    </cfRule>
    <cfRule type="cellIs" dxfId="292" priority="102317" operator="equal">
      <formula>"ND"</formula>
    </cfRule>
  </conditionalFormatting>
  <conditionalFormatting sqref="E2:E43">
    <cfRule type="cellIs" dxfId="291" priority="102313" operator="lessThan">
      <formula>0</formula>
    </cfRule>
    <cfRule type="cellIs" dxfId="290" priority="102314" operator="equal">
      <formula>"-"</formula>
    </cfRule>
    <cfRule type="cellIs" dxfId="289" priority="102315" operator="greaterThan">
      <formula>0</formula>
    </cfRule>
  </conditionalFormatting>
  <conditionalFormatting sqref="E2:E43">
    <cfRule type="cellIs" dxfId="288" priority="102311" operator="equal">
      <formula>0</formula>
    </cfRule>
    <cfRule type="cellIs" dxfId="287" priority="102312" operator="equal">
      <formula>"ND"</formula>
    </cfRule>
  </conditionalFormatting>
  <conditionalFormatting sqref="E2:E43">
    <cfRule type="cellIs" dxfId="286" priority="102308" operator="lessThan">
      <formula>0</formula>
    </cfRule>
    <cfRule type="cellIs" dxfId="285" priority="102309" operator="equal">
      <formula>"-"</formula>
    </cfRule>
    <cfRule type="cellIs" dxfId="284" priority="102310" operator="greaterThan">
      <formula>0</formula>
    </cfRule>
  </conditionalFormatting>
  <conditionalFormatting sqref="E2:E43">
    <cfRule type="cellIs" dxfId="283" priority="102306" operator="equal">
      <formula>0</formula>
    </cfRule>
    <cfRule type="cellIs" dxfId="282" priority="102307" operator="equal">
      <formula>"ND"</formula>
    </cfRule>
  </conditionalFormatting>
  <conditionalFormatting sqref="E2:E43">
    <cfRule type="cellIs" dxfId="281" priority="102303" operator="lessThan">
      <formula>0</formula>
    </cfRule>
    <cfRule type="cellIs" dxfId="280" priority="102304" operator="equal">
      <formula>"-"</formula>
    </cfRule>
    <cfRule type="cellIs" dxfId="279" priority="102305" operator="greaterThan">
      <formula>0</formula>
    </cfRule>
  </conditionalFormatting>
  <conditionalFormatting sqref="E2:E43">
    <cfRule type="cellIs" dxfId="278" priority="102301" operator="equal">
      <formula>0</formula>
    </cfRule>
    <cfRule type="cellIs" dxfId="277" priority="102302" operator="equal">
      <formula>"ND"</formula>
    </cfRule>
  </conditionalFormatting>
  <conditionalFormatting sqref="E2:E43">
    <cfRule type="cellIs" dxfId="276" priority="102298" operator="lessThan">
      <formula>0</formula>
    </cfRule>
    <cfRule type="cellIs" dxfId="275" priority="102299" operator="equal">
      <formula>"-"</formula>
    </cfRule>
    <cfRule type="cellIs" dxfId="274" priority="102300" operator="greaterThan">
      <formula>0</formula>
    </cfRule>
  </conditionalFormatting>
  <conditionalFormatting sqref="E2:E43">
    <cfRule type="cellIs" dxfId="273" priority="102296" operator="equal">
      <formula>0</formula>
    </cfRule>
    <cfRule type="cellIs" dxfId="272" priority="102297" operator="equal">
      <formula>"ND"</formula>
    </cfRule>
  </conditionalFormatting>
  <conditionalFormatting sqref="E16:E29">
    <cfRule type="cellIs" dxfId="271" priority="102238" operator="lessThan">
      <formula>0</formula>
    </cfRule>
    <cfRule type="cellIs" dxfId="270" priority="102239" operator="equal">
      <formula>"-"</formula>
    </cfRule>
    <cfRule type="cellIs" dxfId="269" priority="102240" operator="greaterThan">
      <formula>0</formula>
    </cfRule>
  </conditionalFormatting>
  <conditionalFormatting sqref="E16:E29">
    <cfRule type="cellIs" dxfId="268" priority="102236" operator="equal">
      <formula>0</formula>
    </cfRule>
    <cfRule type="cellIs" dxfId="267" priority="102237" operator="equal">
      <formula>"ND"</formula>
    </cfRule>
  </conditionalFormatting>
  <conditionalFormatting sqref="E16:E29">
    <cfRule type="cellIs" dxfId="266" priority="102233" operator="lessThan">
      <formula>0</formula>
    </cfRule>
    <cfRule type="cellIs" dxfId="265" priority="102234" operator="equal">
      <formula>"-"</formula>
    </cfRule>
    <cfRule type="cellIs" dxfId="264" priority="102235" operator="greaterThan">
      <formula>0</formula>
    </cfRule>
  </conditionalFormatting>
  <conditionalFormatting sqref="E16:E29">
    <cfRule type="cellIs" dxfId="263" priority="102231" operator="equal">
      <formula>0</formula>
    </cfRule>
    <cfRule type="cellIs" dxfId="262" priority="102232" operator="equal">
      <formula>"ND"</formula>
    </cfRule>
  </conditionalFormatting>
  <conditionalFormatting sqref="E16:E29">
    <cfRule type="cellIs" dxfId="261" priority="102228" operator="lessThan">
      <formula>0</formula>
    </cfRule>
    <cfRule type="cellIs" dxfId="260" priority="102229" operator="equal">
      <formula>"-"</formula>
    </cfRule>
    <cfRule type="cellIs" dxfId="259" priority="102230" operator="greaterThan">
      <formula>0</formula>
    </cfRule>
  </conditionalFormatting>
  <conditionalFormatting sqref="E16:E29">
    <cfRule type="cellIs" dxfId="258" priority="102226" operator="equal">
      <formula>0</formula>
    </cfRule>
    <cfRule type="cellIs" dxfId="257" priority="102227" operator="equal">
      <formula>"ND"</formula>
    </cfRule>
  </conditionalFormatting>
  <conditionalFormatting sqref="E16:E29">
    <cfRule type="cellIs" dxfId="256" priority="102223" operator="lessThan">
      <formula>0</formula>
    </cfRule>
    <cfRule type="cellIs" dxfId="255" priority="102224" operator="equal">
      <formula>"-"</formula>
    </cfRule>
    <cfRule type="cellIs" dxfId="254" priority="102225" operator="greaterThan">
      <formula>0</formula>
    </cfRule>
  </conditionalFormatting>
  <conditionalFormatting sqref="E16:E29">
    <cfRule type="cellIs" dxfId="253" priority="102221" operator="equal">
      <formula>0</formula>
    </cfRule>
    <cfRule type="cellIs" dxfId="252" priority="102222" operator="equal">
      <formula>"ND"</formula>
    </cfRule>
  </conditionalFormatting>
  <conditionalFormatting sqref="E16:E29">
    <cfRule type="cellIs" dxfId="251" priority="102218" operator="lessThan">
      <formula>0</formula>
    </cfRule>
    <cfRule type="cellIs" dxfId="250" priority="102219" operator="equal">
      <formula>"-"</formula>
    </cfRule>
    <cfRule type="cellIs" dxfId="249" priority="102220" operator="greaterThan">
      <formula>0</formula>
    </cfRule>
  </conditionalFormatting>
  <conditionalFormatting sqref="E16:E29">
    <cfRule type="cellIs" dxfId="248" priority="102216" operator="equal">
      <formula>0</formula>
    </cfRule>
    <cfRule type="cellIs" dxfId="247" priority="102217" operator="equal">
      <formula>"ND"</formula>
    </cfRule>
  </conditionalFormatting>
  <conditionalFormatting sqref="E16:E29">
    <cfRule type="cellIs" dxfId="246" priority="102213" operator="lessThan">
      <formula>0</formula>
    </cfRule>
    <cfRule type="cellIs" dxfId="245" priority="102214" operator="equal">
      <formula>"-"</formula>
    </cfRule>
    <cfRule type="cellIs" dxfId="244" priority="102215" operator="greaterThan">
      <formula>0</formula>
    </cfRule>
  </conditionalFormatting>
  <conditionalFormatting sqref="E16:E29">
    <cfRule type="cellIs" dxfId="243" priority="102211" operator="equal">
      <formula>0</formula>
    </cfRule>
    <cfRule type="cellIs" dxfId="242" priority="102212" operator="equal">
      <formula>"ND"</formula>
    </cfRule>
  </conditionalFormatting>
  <conditionalFormatting sqref="E16:E29">
    <cfRule type="cellIs" dxfId="241" priority="102208" operator="lessThan">
      <formula>0</formula>
    </cfRule>
    <cfRule type="cellIs" dxfId="240" priority="102209" operator="equal">
      <formula>"-"</formula>
    </cfRule>
    <cfRule type="cellIs" dxfId="239" priority="102210" operator="greaterThan">
      <formula>0</formula>
    </cfRule>
  </conditionalFormatting>
  <conditionalFormatting sqref="E16:E29">
    <cfRule type="cellIs" dxfId="238" priority="102206" operator="equal">
      <formula>0</formula>
    </cfRule>
    <cfRule type="cellIs" dxfId="237" priority="102207" operator="equal">
      <formula>"ND"</formula>
    </cfRule>
  </conditionalFormatting>
  <conditionalFormatting sqref="E16:E29">
    <cfRule type="cellIs" dxfId="236" priority="102203" operator="lessThan">
      <formula>0</formula>
    </cfRule>
    <cfRule type="cellIs" dxfId="235" priority="102204" operator="equal">
      <formula>"-"</formula>
    </cfRule>
    <cfRule type="cellIs" dxfId="234" priority="102205" operator="greaterThan">
      <formula>0</formula>
    </cfRule>
  </conditionalFormatting>
  <conditionalFormatting sqref="E16:E29">
    <cfRule type="cellIs" dxfId="233" priority="102201" operator="equal">
      <formula>0</formula>
    </cfRule>
    <cfRule type="cellIs" dxfId="232" priority="102202" operator="equal">
      <formula>"ND"</formula>
    </cfRule>
  </conditionalFormatting>
  <conditionalFormatting sqref="E16:E29">
    <cfRule type="cellIs" dxfId="231" priority="102198" operator="lessThan">
      <formula>0</formula>
    </cfRule>
    <cfRule type="cellIs" dxfId="230" priority="102199" operator="equal">
      <formula>"-"</formula>
    </cfRule>
    <cfRule type="cellIs" dxfId="229" priority="102200" operator="greaterThan">
      <formula>0</formula>
    </cfRule>
  </conditionalFormatting>
  <conditionalFormatting sqref="E16:E29">
    <cfRule type="cellIs" dxfId="228" priority="102196" operator="equal">
      <formula>0</formula>
    </cfRule>
    <cfRule type="cellIs" dxfId="227" priority="102197" operator="equal">
      <formula>"ND"</formula>
    </cfRule>
  </conditionalFormatting>
  <conditionalFormatting sqref="E16:E29">
    <cfRule type="cellIs" dxfId="226" priority="102193" operator="lessThan">
      <formula>0</formula>
    </cfRule>
    <cfRule type="cellIs" dxfId="225" priority="102194" operator="equal">
      <formula>"-"</formula>
    </cfRule>
    <cfRule type="cellIs" dxfId="224" priority="102195" operator="greaterThan">
      <formula>0</formula>
    </cfRule>
  </conditionalFormatting>
  <conditionalFormatting sqref="E16:E29">
    <cfRule type="cellIs" dxfId="223" priority="102191" operator="equal">
      <formula>0</formula>
    </cfRule>
    <cfRule type="cellIs" dxfId="222" priority="102192" operator="equal">
      <formula>"ND"</formula>
    </cfRule>
  </conditionalFormatting>
  <conditionalFormatting sqref="E16:E29">
    <cfRule type="cellIs" dxfId="221" priority="102188" operator="lessThan">
      <formula>0</formula>
    </cfRule>
    <cfRule type="cellIs" dxfId="220" priority="102189" operator="equal">
      <formula>"-"</formula>
    </cfRule>
    <cfRule type="cellIs" dxfId="219" priority="102190" operator="greaterThan">
      <formula>0</formula>
    </cfRule>
  </conditionalFormatting>
  <conditionalFormatting sqref="E16:E29">
    <cfRule type="cellIs" dxfId="218" priority="102186" operator="equal">
      <formula>0</formula>
    </cfRule>
    <cfRule type="cellIs" dxfId="217" priority="102187" operator="equal">
      <formula>"ND"</formula>
    </cfRule>
  </conditionalFormatting>
  <conditionalFormatting sqref="E16:E29">
    <cfRule type="cellIs" dxfId="216" priority="102183" operator="lessThan">
      <formula>0</formula>
    </cfRule>
    <cfRule type="cellIs" dxfId="215" priority="102184" operator="equal">
      <formula>"-"</formula>
    </cfRule>
    <cfRule type="cellIs" dxfId="214" priority="102185" operator="greaterThan">
      <formula>0</formula>
    </cfRule>
  </conditionalFormatting>
  <conditionalFormatting sqref="E16:E29">
    <cfRule type="cellIs" dxfId="213" priority="102181" operator="equal">
      <formula>0</formula>
    </cfRule>
    <cfRule type="cellIs" dxfId="212" priority="102182" operator="equal">
      <formula>"ND"</formula>
    </cfRule>
  </conditionalFormatting>
  <conditionalFormatting sqref="E30:E43">
    <cfRule type="cellIs" dxfId="179" priority="118" operator="lessThan">
      <formula>0</formula>
    </cfRule>
    <cfRule type="cellIs" dxfId="178" priority="119" operator="equal">
      <formula>"-"</formula>
    </cfRule>
    <cfRule type="cellIs" dxfId="177" priority="120" operator="greaterThan">
      <formula>0</formula>
    </cfRule>
  </conditionalFormatting>
  <conditionalFormatting sqref="E30:E43">
    <cfRule type="cellIs" dxfId="176" priority="116" operator="equal">
      <formula>0</formula>
    </cfRule>
    <cfRule type="cellIs" dxfId="175" priority="117" operator="equal">
      <formula>"ND"</formula>
    </cfRule>
  </conditionalFormatting>
  <conditionalFormatting sqref="E30:E43">
    <cfRule type="cellIs" dxfId="174" priority="113" operator="lessThan">
      <formula>0</formula>
    </cfRule>
    <cfRule type="cellIs" dxfId="173" priority="114" operator="equal">
      <formula>"-"</formula>
    </cfRule>
    <cfRule type="cellIs" dxfId="172" priority="115" operator="greaterThan">
      <formula>0</formula>
    </cfRule>
  </conditionalFormatting>
  <conditionalFormatting sqref="E30:E43">
    <cfRule type="cellIs" dxfId="171" priority="111" operator="equal">
      <formula>0</formula>
    </cfRule>
    <cfRule type="cellIs" dxfId="170" priority="112" operator="equal">
      <formula>"ND"</formula>
    </cfRule>
  </conditionalFormatting>
  <conditionalFormatting sqref="E30:E43">
    <cfRule type="cellIs" dxfId="169" priority="108" operator="lessThan">
      <formula>0</formula>
    </cfRule>
    <cfRule type="cellIs" dxfId="168" priority="109" operator="equal">
      <formula>"-"</formula>
    </cfRule>
    <cfRule type="cellIs" dxfId="167" priority="110" operator="greaterThan">
      <formula>0</formula>
    </cfRule>
  </conditionalFormatting>
  <conditionalFormatting sqref="E30:E43">
    <cfRule type="cellIs" dxfId="166" priority="106" operator="equal">
      <formula>0</formula>
    </cfRule>
    <cfRule type="cellIs" dxfId="165" priority="107" operator="equal">
      <formula>"ND"</formula>
    </cfRule>
  </conditionalFormatting>
  <conditionalFormatting sqref="E30:E43">
    <cfRule type="cellIs" dxfId="164" priority="103" operator="lessThan">
      <formula>0</formula>
    </cfRule>
    <cfRule type="cellIs" dxfId="163" priority="104" operator="equal">
      <formula>"-"</formula>
    </cfRule>
    <cfRule type="cellIs" dxfId="162" priority="105" operator="greaterThan">
      <formula>0</formula>
    </cfRule>
  </conditionalFormatting>
  <conditionalFormatting sqref="E30:E43">
    <cfRule type="cellIs" dxfId="161" priority="101" operator="equal">
      <formula>0</formula>
    </cfRule>
    <cfRule type="cellIs" dxfId="160" priority="102" operator="equal">
      <formula>"ND"</formula>
    </cfRule>
  </conditionalFormatting>
  <conditionalFormatting sqref="E30:E43">
    <cfRule type="cellIs" dxfId="159" priority="98" operator="lessThan">
      <formula>0</formula>
    </cfRule>
    <cfRule type="cellIs" dxfId="158" priority="99" operator="equal">
      <formula>"-"</formula>
    </cfRule>
    <cfRule type="cellIs" dxfId="157" priority="100" operator="greaterThan">
      <formula>0</formula>
    </cfRule>
  </conditionalFormatting>
  <conditionalFormatting sqref="E30:E43">
    <cfRule type="cellIs" dxfId="156" priority="96" operator="equal">
      <formula>0</formula>
    </cfRule>
    <cfRule type="cellIs" dxfId="155" priority="97" operator="equal">
      <formula>"ND"</formula>
    </cfRule>
  </conditionalFormatting>
  <conditionalFormatting sqref="E30:E43">
    <cfRule type="cellIs" dxfId="154" priority="93" operator="lessThan">
      <formula>0</formula>
    </cfRule>
    <cfRule type="cellIs" dxfId="153" priority="94" operator="equal">
      <formula>"-"</formula>
    </cfRule>
    <cfRule type="cellIs" dxfId="152" priority="95" operator="greaterThan">
      <formula>0</formula>
    </cfRule>
  </conditionalFormatting>
  <conditionalFormatting sqref="E30:E43">
    <cfRule type="cellIs" dxfId="151" priority="91" operator="equal">
      <formula>0</formula>
    </cfRule>
    <cfRule type="cellIs" dxfId="150" priority="92" operator="equal">
      <formula>"ND"</formula>
    </cfRule>
  </conditionalFormatting>
  <conditionalFormatting sqref="E30:E43">
    <cfRule type="cellIs" dxfId="149" priority="88" operator="lessThan">
      <formula>0</formula>
    </cfRule>
    <cfRule type="cellIs" dxfId="148" priority="89" operator="equal">
      <formula>"-"</formula>
    </cfRule>
    <cfRule type="cellIs" dxfId="147" priority="90" operator="greaterThan">
      <formula>0</formula>
    </cfRule>
  </conditionalFormatting>
  <conditionalFormatting sqref="E30:E43">
    <cfRule type="cellIs" dxfId="146" priority="86" operator="equal">
      <formula>0</formula>
    </cfRule>
    <cfRule type="cellIs" dxfId="145" priority="87" operator="equal">
      <formula>"ND"</formula>
    </cfRule>
  </conditionalFormatting>
  <conditionalFormatting sqref="E30:E43">
    <cfRule type="cellIs" dxfId="144" priority="83" operator="lessThan">
      <formula>0</formula>
    </cfRule>
    <cfRule type="cellIs" dxfId="143" priority="84" operator="equal">
      <formula>"-"</formula>
    </cfRule>
    <cfRule type="cellIs" dxfId="142" priority="85" operator="greaterThan">
      <formula>0</formula>
    </cfRule>
  </conditionalFormatting>
  <conditionalFormatting sqref="E30:E43">
    <cfRule type="cellIs" dxfId="141" priority="81" operator="equal">
      <formula>0</formula>
    </cfRule>
    <cfRule type="cellIs" dxfId="140" priority="82" operator="equal">
      <formula>"ND"</formula>
    </cfRule>
  </conditionalFormatting>
  <conditionalFormatting sqref="E30:E43">
    <cfRule type="cellIs" dxfId="139" priority="78" operator="lessThan">
      <formula>0</formula>
    </cfRule>
    <cfRule type="cellIs" dxfId="138" priority="79" operator="equal">
      <formula>"-"</formula>
    </cfRule>
    <cfRule type="cellIs" dxfId="137" priority="80" operator="greaterThan">
      <formula>0</formula>
    </cfRule>
  </conditionalFormatting>
  <conditionalFormatting sqref="E30:E43">
    <cfRule type="cellIs" dxfId="136" priority="76" operator="equal">
      <formula>0</formula>
    </cfRule>
    <cfRule type="cellIs" dxfId="135" priority="77" operator="equal">
      <formula>"ND"</formula>
    </cfRule>
  </conditionalFormatting>
  <conditionalFormatting sqref="E30:E43">
    <cfRule type="cellIs" dxfId="134" priority="73" operator="lessThan">
      <formula>0</formula>
    </cfRule>
    <cfRule type="cellIs" dxfId="133" priority="74" operator="equal">
      <formula>"-"</formula>
    </cfRule>
    <cfRule type="cellIs" dxfId="132" priority="75" operator="greaterThan">
      <formula>0</formula>
    </cfRule>
  </conditionalFormatting>
  <conditionalFormatting sqref="E30:E43">
    <cfRule type="cellIs" dxfId="131" priority="71" operator="equal">
      <formula>0</formula>
    </cfRule>
    <cfRule type="cellIs" dxfId="130" priority="72" operator="equal">
      <formula>"ND"</formula>
    </cfRule>
  </conditionalFormatting>
  <conditionalFormatting sqref="E30:E43">
    <cfRule type="cellIs" dxfId="129" priority="68" operator="lessThan">
      <formula>0</formula>
    </cfRule>
    <cfRule type="cellIs" dxfId="128" priority="69" operator="equal">
      <formula>"-"</formula>
    </cfRule>
    <cfRule type="cellIs" dxfId="127" priority="70" operator="greaterThan">
      <formula>0</formula>
    </cfRule>
  </conditionalFormatting>
  <conditionalFormatting sqref="E30:E43">
    <cfRule type="cellIs" dxfId="126" priority="66" operator="equal">
      <formula>0</formula>
    </cfRule>
    <cfRule type="cellIs" dxfId="125" priority="67" operator="equal">
      <formula>"ND"</formula>
    </cfRule>
  </conditionalFormatting>
  <conditionalFormatting sqref="E30:E43">
    <cfRule type="cellIs" dxfId="124" priority="63" operator="lessThan">
      <formula>0</formula>
    </cfRule>
    <cfRule type="cellIs" dxfId="123" priority="64" operator="equal">
      <formula>"-"</formula>
    </cfRule>
    <cfRule type="cellIs" dxfId="122" priority="65" operator="greaterThan">
      <formula>0</formula>
    </cfRule>
  </conditionalFormatting>
  <conditionalFormatting sqref="E30:E43">
    <cfRule type="cellIs" dxfId="121" priority="61" operator="equal">
      <formula>0</formula>
    </cfRule>
    <cfRule type="cellIs" dxfId="120" priority="62" operator="equal">
      <formula>"ND"</formula>
    </cfRule>
  </conditionalFormatting>
  <conditionalFormatting sqref="E30:E43">
    <cfRule type="cellIs" dxfId="119" priority="58" operator="lessThan">
      <formula>0</formula>
    </cfRule>
    <cfRule type="cellIs" dxfId="118" priority="59" operator="equal">
      <formula>"-"</formula>
    </cfRule>
    <cfRule type="cellIs" dxfId="117" priority="60" operator="greaterThan">
      <formula>0</formula>
    </cfRule>
  </conditionalFormatting>
  <conditionalFormatting sqref="E30:E43">
    <cfRule type="cellIs" dxfId="116" priority="56" operator="equal">
      <formula>0</formula>
    </cfRule>
    <cfRule type="cellIs" dxfId="115" priority="57" operator="equal">
      <formula>"ND"</formula>
    </cfRule>
  </conditionalFormatting>
  <conditionalFormatting sqref="E30:E43">
    <cfRule type="cellIs" dxfId="114" priority="53" operator="lessThan">
      <formula>0</formula>
    </cfRule>
    <cfRule type="cellIs" dxfId="113" priority="54" operator="equal">
      <formula>"-"</formula>
    </cfRule>
    <cfRule type="cellIs" dxfId="112" priority="55" operator="greaterThan">
      <formula>0</formula>
    </cfRule>
  </conditionalFormatting>
  <conditionalFormatting sqref="E30:E43">
    <cfRule type="cellIs" dxfId="111" priority="51" operator="equal">
      <formula>0</formula>
    </cfRule>
    <cfRule type="cellIs" dxfId="110" priority="52" operator="equal">
      <formula>"ND"</formula>
    </cfRule>
  </conditionalFormatting>
  <conditionalFormatting sqref="E30:E43">
    <cfRule type="cellIs" dxfId="109" priority="48" operator="lessThan">
      <formula>0</formula>
    </cfRule>
    <cfRule type="cellIs" dxfId="108" priority="49" operator="equal">
      <formula>"-"</formula>
    </cfRule>
    <cfRule type="cellIs" dxfId="107" priority="50" operator="greaterThan">
      <formula>0</formula>
    </cfRule>
  </conditionalFormatting>
  <conditionalFormatting sqref="E30:E43">
    <cfRule type="cellIs" dxfId="106" priority="46" operator="equal">
      <formula>0</formula>
    </cfRule>
    <cfRule type="cellIs" dxfId="105" priority="47" operator="equal">
      <formula>"ND"</formula>
    </cfRule>
  </conditionalFormatting>
  <conditionalFormatting sqref="E30:E43">
    <cfRule type="cellIs" dxfId="104" priority="43" operator="lessThan">
      <formula>0</formula>
    </cfRule>
    <cfRule type="cellIs" dxfId="103" priority="44" operator="equal">
      <formula>"-"</formula>
    </cfRule>
    <cfRule type="cellIs" dxfId="102" priority="45" operator="greaterThan">
      <formula>0</formula>
    </cfRule>
  </conditionalFormatting>
  <conditionalFormatting sqref="E30:E43">
    <cfRule type="cellIs" dxfId="101" priority="41" operator="equal">
      <formula>0</formula>
    </cfRule>
    <cfRule type="cellIs" dxfId="100" priority="42" operator="equal">
      <formula>"ND"</formula>
    </cfRule>
  </conditionalFormatting>
  <conditionalFormatting sqref="E30:E43">
    <cfRule type="cellIs" dxfId="99" priority="38" operator="lessThan">
      <formula>0</formula>
    </cfRule>
    <cfRule type="cellIs" dxfId="98" priority="39" operator="equal">
      <formula>"-"</formula>
    </cfRule>
    <cfRule type="cellIs" dxfId="97" priority="40" operator="greaterThan">
      <formula>0</formula>
    </cfRule>
  </conditionalFormatting>
  <conditionalFormatting sqref="E30:E43">
    <cfRule type="cellIs" dxfId="96" priority="36" operator="equal">
      <formula>0</formula>
    </cfRule>
    <cfRule type="cellIs" dxfId="95" priority="37" operator="equal">
      <formula>"ND"</formula>
    </cfRule>
  </conditionalFormatting>
  <conditionalFormatting sqref="E30:E43">
    <cfRule type="cellIs" dxfId="94" priority="33" operator="lessThan">
      <formula>0</formula>
    </cfRule>
    <cfRule type="cellIs" dxfId="93" priority="34" operator="equal">
      <formula>"-"</formula>
    </cfRule>
    <cfRule type="cellIs" dxfId="92" priority="35" operator="greaterThan">
      <formula>0</formula>
    </cfRule>
  </conditionalFormatting>
  <conditionalFormatting sqref="E30:E43">
    <cfRule type="cellIs" dxfId="91" priority="31" operator="equal">
      <formula>0</formula>
    </cfRule>
    <cfRule type="cellIs" dxfId="90" priority="32" operator="equal">
      <formula>"ND"</formula>
    </cfRule>
  </conditionalFormatting>
  <conditionalFormatting sqref="E30:E43">
    <cfRule type="cellIs" dxfId="89" priority="28" operator="lessThan">
      <formula>0</formula>
    </cfRule>
    <cfRule type="cellIs" dxfId="88" priority="29" operator="equal">
      <formula>"-"</formula>
    </cfRule>
    <cfRule type="cellIs" dxfId="87" priority="30" operator="greaterThan">
      <formula>0</formula>
    </cfRule>
  </conditionalFormatting>
  <conditionalFormatting sqref="E30:E43">
    <cfRule type="cellIs" dxfId="86" priority="26" operator="equal">
      <formula>0</formula>
    </cfRule>
    <cfRule type="cellIs" dxfId="85" priority="27" operator="equal">
      <formula>"ND"</formula>
    </cfRule>
  </conditionalFormatting>
  <conditionalFormatting sqref="E30:E43">
    <cfRule type="cellIs" dxfId="84" priority="23" operator="lessThan">
      <formula>0</formula>
    </cfRule>
    <cfRule type="cellIs" dxfId="83" priority="24" operator="equal">
      <formula>"-"</formula>
    </cfRule>
    <cfRule type="cellIs" dxfId="82" priority="25" operator="greaterThan">
      <formula>0</formula>
    </cfRule>
  </conditionalFormatting>
  <conditionalFormatting sqref="E30:E43">
    <cfRule type="cellIs" dxfId="81" priority="21" operator="equal">
      <formula>0</formula>
    </cfRule>
    <cfRule type="cellIs" dxfId="80" priority="22" operator="equal">
      <formula>"ND"</formula>
    </cfRule>
  </conditionalFormatting>
  <conditionalFormatting sqref="E30:E43">
    <cfRule type="cellIs" dxfId="79" priority="18" operator="lessThan">
      <formula>0</formula>
    </cfRule>
    <cfRule type="cellIs" dxfId="78" priority="19" operator="equal">
      <formula>"-"</formula>
    </cfRule>
    <cfRule type="cellIs" dxfId="77" priority="20" operator="greaterThan">
      <formula>0</formula>
    </cfRule>
  </conditionalFormatting>
  <conditionalFormatting sqref="E30:E43">
    <cfRule type="cellIs" dxfId="76" priority="16" operator="equal">
      <formula>0</formula>
    </cfRule>
    <cfRule type="cellIs" dxfId="75" priority="17" operator="equal">
      <formula>"ND"</formula>
    </cfRule>
  </conditionalFormatting>
  <conditionalFormatting sqref="E30:E43">
    <cfRule type="cellIs" dxfId="74" priority="13" operator="lessThan">
      <formula>0</formula>
    </cfRule>
    <cfRule type="cellIs" dxfId="73" priority="14" operator="equal">
      <formula>"-"</formula>
    </cfRule>
    <cfRule type="cellIs" dxfId="72" priority="15" operator="greaterThan">
      <formula>0</formula>
    </cfRule>
  </conditionalFormatting>
  <conditionalFormatting sqref="E30:E43">
    <cfRule type="cellIs" dxfId="71" priority="11" operator="equal">
      <formula>0</formula>
    </cfRule>
    <cfRule type="cellIs" dxfId="70" priority="12" operator="equal">
      <formula>"ND"</formula>
    </cfRule>
  </conditionalFormatting>
  <conditionalFormatting sqref="E30:E43">
    <cfRule type="cellIs" dxfId="69" priority="8" operator="lessThan">
      <formula>0</formula>
    </cfRule>
    <cfRule type="cellIs" dxfId="68" priority="9" operator="equal">
      <formula>"-"</formula>
    </cfRule>
    <cfRule type="cellIs" dxfId="67" priority="10" operator="greaterThan">
      <formula>0</formula>
    </cfRule>
  </conditionalFormatting>
  <conditionalFormatting sqref="E30:E43">
    <cfRule type="cellIs" dxfId="66" priority="6" operator="equal">
      <formula>0</formula>
    </cfRule>
    <cfRule type="cellIs" dxfId="65" priority="7" operator="equal">
      <formula>"ND"</formula>
    </cfRule>
  </conditionalFormatting>
  <conditionalFormatting sqref="E30:E43">
    <cfRule type="cellIs" dxfId="64" priority="3" operator="lessThan">
      <formula>0</formula>
    </cfRule>
    <cfRule type="cellIs" dxfId="63" priority="4" operator="equal">
      <formula>"-"</formula>
    </cfRule>
    <cfRule type="cellIs" dxfId="62" priority="5" operator="greaterThan">
      <formula>0</formula>
    </cfRule>
  </conditionalFormatting>
  <conditionalFormatting sqref="E30:E43">
    <cfRule type="cellIs" dxfId="61" priority="1" operator="equal">
      <formula>0</formula>
    </cfRule>
    <cfRule type="cellIs" dxfId="60" priority="2" operator="equal">
      <formula>"ND"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6"/>
  <sheetViews>
    <sheetView showGridLines="0" workbookViewId="0">
      <selection activeCell="A3" sqref="A3"/>
    </sheetView>
  </sheetViews>
  <sheetFormatPr baseColWidth="10" defaultRowHeight="15" x14ac:dyDescent="0.2"/>
  <cols>
    <col min="1" max="1" width="48.83203125" bestFit="1" customWidth="1"/>
    <col min="2" max="2" width="44.1640625" bestFit="1" customWidth="1"/>
    <col min="3" max="3" width="17.5" bestFit="1" customWidth="1"/>
    <col min="4" max="4" width="46.5" bestFit="1" customWidth="1"/>
    <col min="5" max="5" width="14.33203125" bestFit="1" customWidth="1"/>
    <col min="6" max="6" width="16.1640625" bestFit="1" customWidth="1"/>
    <col min="7" max="7" width="22.33203125" bestFit="1" customWidth="1"/>
    <col min="8" max="8" width="24.5" customWidth="1"/>
    <col min="9" max="23" width="6" bestFit="1" customWidth="1"/>
    <col min="24" max="35" width="7" bestFit="1" customWidth="1"/>
    <col min="36" max="36" width="6" bestFit="1" customWidth="1"/>
    <col min="37" max="37" width="7" bestFit="1" customWidth="1"/>
    <col min="38" max="38" width="6" bestFit="1" customWidth="1"/>
    <col min="39" max="39" width="7" bestFit="1" customWidth="1"/>
    <col min="40" max="40" width="6" bestFit="1" customWidth="1"/>
    <col min="41" max="43" width="7" bestFit="1" customWidth="1"/>
    <col min="44" max="45" width="6" bestFit="1" customWidth="1"/>
    <col min="46" max="47" width="7" bestFit="1" customWidth="1"/>
    <col min="48" max="49" width="6" bestFit="1" customWidth="1"/>
    <col min="50" max="50" width="7" bestFit="1" customWidth="1"/>
    <col min="51" max="51" width="6" bestFit="1" customWidth="1"/>
    <col min="52" max="54" width="7" bestFit="1" customWidth="1"/>
    <col min="55" max="55" width="6" bestFit="1" customWidth="1"/>
    <col min="56" max="56" width="7" bestFit="1" customWidth="1"/>
    <col min="57" max="57" width="6" bestFit="1" customWidth="1"/>
    <col min="58" max="58" width="7" bestFit="1" customWidth="1"/>
    <col min="59" max="59" width="6" bestFit="1" customWidth="1"/>
    <col min="60" max="61" width="7" bestFit="1" customWidth="1"/>
    <col min="62" max="62" width="6" bestFit="1" customWidth="1"/>
    <col min="63" max="63" width="7" bestFit="1" customWidth="1"/>
    <col min="64" max="66" width="6" bestFit="1" customWidth="1"/>
    <col min="67" max="67" width="7" bestFit="1" customWidth="1"/>
    <col min="68" max="68" width="6" bestFit="1" customWidth="1"/>
    <col min="69" max="69" width="7" bestFit="1" customWidth="1"/>
    <col min="70" max="70" width="6" bestFit="1" customWidth="1"/>
    <col min="71" max="71" width="7" bestFit="1" customWidth="1"/>
    <col min="72" max="72" width="6" bestFit="1" customWidth="1"/>
    <col min="73" max="75" width="7" bestFit="1" customWidth="1"/>
    <col min="76" max="77" width="6" bestFit="1" customWidth="1"/>
    <col min="78" max="78" width="7" bestFit="1" customWidth="1"/>
    <col min="79" max="79" width="6" bestFit="1" customWidth="1"/>
    <col min="80" max="80" width="7" bestFit="1" customWidth="1"/>
    <col min="81" max="81" width="6" bestFit="1" customWidth="1"/>
    <col min="82" max="83" width="7" bestFit="1" customWidth="1"/>
    <col min="84" max="84" width="6" bestFit="1" customWidth="1"/>
    <col min="85" max="88" width="7" bestFit="1" customWidth="1"/>
    <col min="89" max="92" width="6" bestFit="1" customWidth="1"/>
    <col min="93" max="93" width="7" bestFit="1" customWidth="1"/>
    <col min="94" max="94" width="6" bestFit="1" customWidth="1"/>
    <col min="95" max="97" width="7" bestFit="1" customWidth="1"/>
    <col min="98" max="98" width="6" bestFit="1" customWidth="1"/>
    <col min="99" max="100" width="7" bestFit="1" customWidth="1"/>
    <col min="101" max="102" width="6" bestFit="1" customWidth="1"/>
    <col min="103" max="105" width="7" bestFit="1" customWidth="1"/>
    <col min="106" max="106" width="6" bestFit="1" customWidth="1"/>
    <col min="107" max="108" width="7" bestFit="1" customWidth="1"/>
    <col min="109" max="109" width="6" bestFit="1" customWidth="1"/>
    <col min="110" max="110" width="7" bestFit="1" customWidth="1"/>
    <col min="111" max="112" width="6" bestFit="1" customWidth="1"/>
    <col min="113" max="115" width="7" bestFit="1" customWidth="1"/>
    <col min="116" max="116" width="6" bestFit="1" customWidth="1"/>
    <col min="117" max="117" width="7" bestFit="1" customWidth="1"/>
    <col min="118" max="118" width="6" bestFit="1" customWidth="1"/>
    <col min="119" max="119" width="7" bestFit="1" customWidth="1"/>
    <col min="120" max="120" width="6" bestFit="1" customWidth="1"/>
    <col min="121" max="122" width="7" bestFit="1" customWidth="1"/>
    <col min="123" max="124" width="6" bestFit="1" customWidth="1"/>
    <col min="125" max="126" width="7" bestFit="1" customWidth="1"/>
    <col min="127" max="128" width="6" bestFit="1" customWidth="1"/>
    <col min="129" max="131" width="7" bestFit="1" customWidth="1"/>
    <col min="132" max="133" width="6" bestFit="1" customWidth="1"/>
    <col min="134" max="134" width="7" bestFit="1" customWidth="1"/>
    <col min="135" max="136" width="6" bestFit="1" customWidth="1"/>
    <col min="137" max="137" width="7" bestFit="1" customWidth="1"/>
    <col min="138" max="139" width="6" bestFit="1" customWidth="1"/>
    <col min="140" max="141" width="7" bestFit="1" customWidth="1"/>
    <col min="142" max="142" width="6" bestFit="1" customWidth="1"/>
    <col min="143" max="143" width="7" bestFit="1" customWidth="1"/>
    <col min="144" max="144" width="6" bestFit="1" customWidth="1"/>
    <col min="145" max="145" width="7" bestFit="1" customWidth="1"/>
    <col min="146" max="147" width="6" bestFit="1" customWidth="1"/>
    <col min="148" max="150" width="7" bestFit="1" customWidth="1"/>
    <col min="151" max="152" width="6" bestFit="1" customWidth="1"/>
    <col min="153" max="155" width="7" bestFit="1" customWidth="1"/>
    <col min="156" max="157" width="6" bestFit="1" customWidth="1"/>
    <col min="158" max="160" width="7" bestFit="1" customWidth="1"/>
    <col min="161" max="161" width="6" bestFit="1" customWidth="1"/>
    <col min="162" max="162" width="7" bestFit="1" customWidth="1"/>
    <col min="163" max="165" width="6" bestFit="1" customWidth="1"/>
    <col min="166" max="167" width="7" bestFit="1" customWidth="1"/>
    <col min="168" max="169" width="6" bestFit="1" customWidth="1"/>
    <col min="170" max="170" width="3.6640625" bestFit="1" customWidth="1"/>
    <col min="171" max="171" width="12.5" bestFit="1" customWidth="1"/>
  </cols>
  <sheetData>
    <row r="1" spans="1:7" ht="186.75" customHeight="1" x14ac:dyDescent="0.2"/>
    <row r="2" spans="1:7" x14ac:dyDescent="0.2">
      <c r="A2" s="27" t="s">
        <v>40</v>
      </c>
      <c r="B2" s="28" t="s">
        <v>44</v>
      </c>
      <c r="C2" s="28" t="s">
        <v>37</v>
      </c>
      <c r="D2" s="28" t="s">
        <v>45</v>
      </c>
      <c r="E2" s="28" t="s">
        <v>38</v>
      </c>
      <c r="F2" s="28" t="s">
        <v>41</v>
      </c>
      <c r="G2" s="28" t="s">
        <v>39</v>
      </c>
    </row>
    <row r="3" spans="1:7" x14ac:dyDescent="0.2">
      <c r="A3" s="23" t="s">
        <v>29</v>
      </c>
      <c r="B3" s="24">
        <v>235.65</v>
      </c>
      <c r="C3" s="25">
        <v>-1.0685264888020145E-2</v>
      </c>
      <c r="D3" s="24">
        <v>238.2</v>
      </c>
      <c r="E3" s="26">
        <v>44618.5</v>
      </c>
      <c r="F3" s="26">
        <v>44616.5</v>
      </c>
      <c r="G3" s="26">
        <v>44620.5</v>
      </c>
    </row>
    <row r="4" spans="1:7" x14ac:dyDescent="0.2">
      <c r="A4" s="23" t="s">
        <v>24</v>
      </c>
      <c r="B4" s="24">
        <v>303.64999999999998</v>
      </c>
      <c r="C4" s="25">
        <v>-8.3157688916506364E-3</v>
      </c>
      <c r="D4" s="24">
        <v>306.20000000000005</v>
      </c>
      <c r="E4" s="26">
        <v>44618.5</v>
      </c>
      <c r="F4" s="26">
        <v>44616.5</v>
      </c>
      <c r="G4" s="26">
        <v>44620.5</v>
      </c>
    </row>
    <row r="5" spans="1:7" x14ac:dyDescent="0.2">
      <c r="A5" s="23" t="s">
        <v>23</v>
      </c>
      <c r="B5" s="24">
        <v>301.64999999999998</v>
      </c>
      <c r="C5" s="25">
        <v>-8.370361783262701E-3</v>
      </c>
      <c r="D5" s="24">
        <v>304.20000000000005</v>
      </c>
      <c r="E5" s="26">
        <v>44618.5</v>
      </c>
      <c r="F5" s="26">
        <v>44616.5</v>
      </c>
      <c r="G5" s="26">
        <v>44620.5</v>
      </c>
    </row>
    <row r="6" spans="1:7" x14ac:dyDescent="0.2">
      <c r="A6" s="23" t="s">
        <v>34</v>
      </c>
      <c r="B6" s="24">
        <v>62.5</v>
      </c>
      <c r="C6" s="25">
        <v>-3.8461538461538464E-2</v>
      </c>
      <c r="D6" s="24">
        <v>65</v>
      </c>
      <c r="E6" s="26">
        <v>44620.5</v>
      </c>
      <c r="F6" s="26">
        <v>44618.5</v>
      </c>
      <c r="G6" s="26">
        <v>44620.5</v>
      </c>
    </row>
    <row r="7" spans="1:7" x14ac:dyDescent="0.2">
      <c r="A7" s="23" t="s">
        <v>33</v>
      </c>
      <c r="B7" s="24">
        <v>81.5</v>
      </c>
      <c r="C7" s="25">
        <v>-1.8072289156626505E-2</v>
      </c>
      <c r="D7" s="24">
        <v>83</v>
      </c>
      <c r="E7" s="26">
        <v>44620.5</v>
      </c>
      <c r="F7" s="26">
        <v>44618.5</v>
      </c>
      <c r="G7" s="26">
        <v>44620.5</v>
      </c>
    </row>
    <row r="8" spans="1:7" x14ac:dyDescent="0.2">
      <c r="A8" s="23" t="s">
        <v>25</v>
      </c>
      <c r="B8" s="24">
        <v>274.64999999999998</v>
      </c>
      <c r="C8" s="25">
        <v>-9.1843453224564921E-3</v>
      </c>
      <c r="D8" s="24">
        <v>277.20000000000005</v>
      </c>
      <c r="E8" s="26">
        <v>44618.5</v>
      </c>
      <c r="F8" s="26">
        <v>44616.5</v>
      </c>
      <c r="G8" s="26">
        <v>44620.5</v>
      </c>
    </row>
    <row r="9" spans="1:7" x14ac:dyDescent="0.2">
      <c r="A9" s="23" t="s">
        <v>28</v>
      </c>
      <c r="B9" s="24">
        <v>285.64999999999998</v>
      </c>
      <c r="C9" s="25">
        <v>-8.8343401914907568E-3</v>
      </c>
      <c r="D9" s="24">
        <v>288.20000000000005</v>
      </c>
      <c r="E9" s="26">
        <v>44618.5</v>
      </c>
      <c r="F9" s="26">
        <v>44616.5</v>
      </c>
      <c r="G9" s="26">
        <v>44620.5</v>
      </c>
    </row>
    <row r="10" spans="1:7" x14ac:dyDescent="0.2">
      <c r="A10" s="23" t="s">
        <v>30</v>
      </c>
      <c r="B10" s="24">
        <v>121.285</v>
      </c>
      <c r="C10" s="25">
        <v>-9.0587192324155675E-3</v>
      </c>
      <c r="D10" s="24">
        <v>122.39500000000001</v>
      </c>
      <c r="E10" s="26">
        <v>44618.5</v>
      </c>
      <c r="F10" s="26">
        <v>44616.5</v>
      </c>
      <c r="G10" s="26">
        <v>44620.5</v>
      </c>
    </row>
    <row r="11" spans="1:7" x14ac:dyDescent="0.2">
      <c r="A11" s="23" t="s">
        <v>26</v>
      </c>
      <c r="B11" s="24">
        <v>262.64999999999998</v>
      </c>
      <c r="C11" s="25">
        <v>-9.5992278218182351E-3</v>
      </c>
      <c r="D11" s="24">
        <v>265.20000000000005</v>
      </c>
      <c r="E11" s="26">
        <v>44618.5</v>
      </c>
      <c r="F11" s="26">
        <v>44616.5</v>
      </c>
      <c r="G11" s="26">
        <v>44620.5</v>
      </c>
    </row>
    <row r="12" spans="1:7" x14ac:dyDescent="0.2">
      <c r="A12" s="23" t="s">
        <v>27</v>
      </c>
      <c r="B12" s="24">
        <v>273.64999999999998</v>
      </c>
      <c r="C12" s="25">
        <v>-9.2175441552805742E-3</v>
      </c>
      <c r="D12" s="24">
        <v>276.20000000000005</v>
      </c>
      <c r="E12" s="26">
        <v>44618.5</v>
      </c>
      <c r="F12" s="26">
        <v>44616.5</v>
      </c>
      <c r="G12" s="26">
        <v>44620.5</v>
      </c>
    </row>
    <row r="13" spans="1:7" x14ac:dyDescent="0.2">
      <c r="A13" s="23" t="s">
        <v>32</v>
      </c>
      <c r="B13" s="24">
        <v>267.64999999999998</v>
      </c>
      <c r="C13" s="25">
        <v>-9.4218890711408529E-3</v>
      </c>
      <c r="D13" s="24">
        <v>270.20000000000005</v>
      </c>
      <c r="E13" s="26">
        <v>44618.5</v>
      </c>
      <c r="F13" s="26">
        <v>44616.5</v>
      </c>
      <c r="G13" s="26">
        <v>44620.5</v>
      </c>
    </row>
    <row r="14" spans="1:7" x14ac:dyDescent="0.2">
      <c r="A14" s="23" t="s">
        <v>22</v>
      </c>
      <c r="B14" s="24">
        <v>239.65</v>
      </c>
      <c r="C14" s="25">
        <v>-1.0509119667689016E-2</v>
      </c>
      <c r="D14" s="24">
        <v>242.2</v>
      </c>
      <c r="E14" s="26">
        <v>44618.5</v>
      </c>
      <c r="F14" s="26">
        <v>44616.5</v>
      </c>
      <c r="G14" s="26">
        <v>44620.5</v>
      </c>
    </row>
    <row r="15" spans="1:7" x14ac:dyDescent="0.2">
      <c r="A15" s="23" t="s">
        <v>31</v>
      </c>
      <c r="B15" s="24">
        <v>130.285</v>
      </c>
      <c r="C15" s="25">
        <v>-8.4388907477951081E-3</v>
      </c>
      <c r="D15" s="24">
        <v>131.39499999999998</v>
      </c>
      <c r="E15" s="26">
        <v>44618.5</v>
      </c>
      <c r="F15" s="26">
        <v>44616.5</v>
      </c>
      <c r="G15" s="26">
        <v>44620.5</v>
      </c>
    </row>
    <row r="16" spans="1:7" x14ac:dyDescent="0.2">
      <c r="A16" s="23" t="s">
        <v>20</v>
      </c>
      <c r="B16" s="24">
        <v>121.285</v>
      </c>
      <c r="C16" s="25">
        <v>-9.0587192324155675E-3</v>
      </c>
      <c r="D16" s="24">
        <v>122.39500000000001</v>
      </c>
      <c r="E16" s="26">
        <v>44618.5</v>
      </c>
      <c r="F16" s="26">
        <v>44616.5</v>
      </c>
      <c r="G16" s="26">
        <v>44620.5</v>
      </c>
    </row>
  </sheetData>
  <conditionalFormatting pivot="1" sqref="C3:C16">
    <cfRule type="cellIs" dxfId="198" priority="3" operator="greaterThan">
      <formula>0</formula>
    </cfRule>
  </conditionalFormatting>
  <conditionalFormatting pivot="1" sqref="C3:C16">
    <cfRule type="cellIs" dxfId="197" priority="2" operator="lessThan">
      <formula>0</formula>
    </cfRule>
  </conditionalFormatting>
  <conditionalFormatting pivot="1" sqref="C3:C16">
    <cfRule type="cellIs" dxfId="196" priority="1" operator="equal">
      <formula>0</formula>
    </cfRule>
  </conditionalFormatting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FÍSICOS CAFÉ</vt:lpstr>
      <vt:lpstr>RESUMEN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COREi7</dc:creator>
  <cp:lastModifiedBy>Liz Angeles</cp:lastModifiedBy>
  <dcterms:created xsi:type="dcterms:W3CDTF">2021-07-22T21:08:59Z</dcterms:created>
  <dcterms:modified xsi:type="dcterms:W3CDTF">2022-03-03T00:13:54Z</dcterms:modified>
</cp:coreProperties>
</file>