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RZ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6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E26" i="1"/>
  <c r="F26" i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<sst xmlns="http://schemas.openxmlformats.org/spreadsheetml/2006/main" count="114" uniqueCount="47">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</sst>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21.725030787034" createdVersion="7" refreshedVersion="5" minRefreshableVersion="3" recordCount="2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2.9430313222620014E-3"/>
    </cacheField>
    <cacheField name="Precio anterior_x000a_(cts Dlr/lb)" numFmtId="0">
      <sharedItems containsSemiMixedTypes="0" containsString="0" containsNumber="1" minValue="65" maxValue="306.55"/>
    </cacheField>
    <cacheField name="Día actual" numFmtId="14">
      <sharedItems containsSemiMixedTypes="0" containsNonDate="0" containsDate="1" containsString="0" minDate="2022-02-25T00:00:00" maxDate="2022-03-02T00:00:00"/>
    </cacheField>
    <cacheField name="Día anterior" numFmtId="14">
      <sharedItems containsSemiMixedTypes="0" containsNonDate="0" containsDate="1" containsString="0" minDate="2022-02-24T00:00:00" maxDate="2022-03-01T00:00:00"/>
    </cacheField>
    <cacheField name="DÍA DE REPORTE" numFmtId="14">
      <sharedItems containsSemiMixedTypes="0" containsNonDate="0" containsDate="1" containsString="0" minDate="2021-07-01T17:00:07" maxDate="2022-03-02T00:00:00" count="114">
        <d v="2022-02-28T00:00:00"/>
        <d v="2022-03-01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6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15">
        <item m="1" x="34"/>
        <item m="1" x="108"/>
        <item m="1" x="33"/>
        <item m="1" x="60"/>
        <item m="1" x="112"/>
        <item m="1" x="70"/>
        <item m="1" x="7"/>
        <item m="1" x="14"/>
        <item m="1" x="96"/>
        <item m="1" x="68"/>
        <item m="1" x="41"/>
        <item m="1" x="12"/>
        <item m="1" x="94"/>
        <item m="1" x="66"/>
        <item m="1" x="39"/>
        <item m="1" x="10"/>
        <item m="1" x="92"/>
        <item m="1" x="63"/>
        <item m="1" x="36"/>
        <item m="1" x="6"/>
        <item m="1" x="89"/>
        <item m="1" x="4"/>
        <item m="1" x="61"/>
        <item m="1" x="83"/>
        <item m="1" x="59"/>
        <item m="1" x="32"/>
        <item m="1" x="5"/>
        <item m="1" x="88"/>
        <item m="1" x="58"/>
        <item m="1" x="31"/>
        <item m="1" x="3"/>
        <item m="1" x="87"/>
        <item m="1" x="56"/>
        <item m="1" x="29"/>
        <item m="1" x="113"/>
        <item m="1" x="85"/>
        <item m="1" x="55"/>
        <item m="1" x="28"/>
        <item m="1" x="110"/>
        <item m="1" x="82"/>
        <item m="1" x="53"/>
        <item m="1" x="25"/>
        <item m="1" x="107"/>
        <item m="1" x="79"/>
        <item m="1" x="51"/>
        <item m="1" x="22"/>
        <item m="1" x="104"/>
        <item m="1" x="76"/>
        <item m="1" x="48"/>
        <item m="1" x="19"/>
        <item m="1" x="101"/>
        <item m="1" x="73"/>
        <item m="1" x="45"/>
        <item m="1" x="16"/>
        <item m="1" x="98"/>
        <item m="1" x="81"/>
        <item m="1" x="52"/>
        <item m="1" x="23"/>
        <item m="1" x="105"/>
        <item m="1" x="77"/>
        <item m="1" x="49"/>
        <item m="1" x="20"/>
        <item m="1" x="102"/>
        <item m="1" x="75"/>
        <item m="1" x="46"/>
        <item m="1" x="17"/>
        <item m="1" x="99"/>
        <item m="1" x="71"/>
        <item m="1" x="43"/>
        <item m="1" x="15"/>
        <item m="1" x="97"/>
        <item m="1" x="69"/>
        <item m="1" x="42"/>
        <item m="1" x="13"/>
        <item m="1" x="95"/>
        <item m="1" x="67"/>
        <item m="1" x="40"/>
        <item m="1" x="11"/>
        <item m="1" x="93"/>
        <item m="1" x="65"/>
        <item m="1" x="38"/>
        <item m="1" x="9"/>
        <item m="1" x="91"/>
        <item m="1" x="62"/>
        <item m="1" x="35"/>
        <item m="1" x="74"/>
        <item m="1" x="27"/>
        <item m="1" x="64"/>
        <item m="1" x="37"/>
        <item m="1" x="8"/>
        <item m="1" x="90"/>
        <item m="1" x="80"/>
        <item m="1" x="57"/>
        <item m="1" x="30"/>
        <item m="1" x="2"/>
        <item m="1" x="86"/>
        <item m="1" x="111"/>
        <item m="1" x="84"/>
        <item m="1" x="54"/>
        <item m="1" x="26"/>
        <item m="1" x="109"/>
        <item m="1" x="24"/>
        <item m="1" x="106"/>
        <item m="1" x="78"/>
        <item m="1" x="50"/>
        <item m="1" x="21"/>
        <item m="1" x="103"/>
        <item m="1" x="47"/>
        <item m="1" x="18"/>
        <item m="1" x="100"/>
        <item m="1" x="72"/>
        <item m="1" x="44"/>
        <item x="0"/>
        <item x="1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5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53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50">
      <pivotArea outline="0" collapsedLevelsAreSubtotals="1" fieldPosition="0"/>
    </format>
    <format dxfId="14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field="1" type="button" dataOnly="0" labelOnly="1" outline="0" axis="axisRow" fieldPosition="0"/>
    </format>
    <format dxfId="145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4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4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0">
      <pivotArea field="1" type="button" dataOnly="0" labelOnly="1" outline="0" axis="axisRow" fieldPosition="0"/>
    </format>
    <format dxfId="13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14">
        <i x="0" s="1"/>
        <i x="1" s="1"/>
        <i x="34" s="1" nd="1"/>
        <i x="108" s="1" nd="1"/>
        <i x="33" s="1" nd="1"/>
        <i x="60" s="1" nd="1"/>
        <i x="112" s="1" nd="1"/>
        <i x="70" s="1" nd="1"/>
        <i x="7" s="1" nd="1"/>
        <i x="14" s="1" nd="1"/>
        <i x="96" s="1" nd="1"/>
        <i x="68" s="1" nd="1"/>
        <i x="41" s="1" nd="1"/>
        <i x="12" s="1" nd="1"/>
        <i x="94" s="1" nd="1"/>
        <i x="66" s="1" nd="1"/>
        <i x="39" s="1" nd="1"/>
        <i x="10" s="1" nd="1"/>
        <i x="92" s="1" nd="1"/>
        <i x="63" s="1" nd="1"/>
        <i x="36" s="1" nd="1"/>
        <i x="6" s="1" nd="1"/>
        <i x="89" s="1" nd="1"/>
        <i x="4" s="1" nd="1"/>
        <i x="61" s="1" nd="1"/>
        <i x="83" s="1" nd="1"/>
        <i x="59" s="1" nd="1"/>
        <i x="32" s="1" nd="1"/>
        <i x="5" s="1" nd="1"/>
        <i x="88" s="1" nd="1"/>
        <i x="58" s="1" nd="1"/>
        <i x="31" s="1" nd="1"/>
        <i x="3" s="1" nd="1"/>
        <i x="87" s="1" nd="1"/>
        <i x="56" s="1" nd="1"/>
        <i x="29" s="1" nd="1"/>
        <i x="113" s="1" nd="1"/>
        <i x="85" s="1" nd="1"/>
        <i x="55" s="1" nd="1"/>
        <i x="28" s="1" nd="1"/>
        <i x="110" s="1" nd="1"/>
        <i x="82" s="1" nd="1"/>
        <i x="53" s="1" nd="1"/>
        <i x="25" s="1" nd="1"/>
        <i x="107" s="1" nd="1"/>
        <i x="79" s="1" nd="1"/>
        <i x="51" s="1" nd="1"/>
        <i x="22" s="1" nd="1"/>
        <i x="104" s="1" nd="1"/>
        <i x="76" s="1" nd="1"/>
        <i x="48" s="1" nd="1"/>
        <i x="19" s="1" nd="1"/>
        <i x="101" s="1" nd="1"/>
        <i x="73" s="1" nd="1"/>
        <i x="45" s="1" nd="1"/>
        <i x="16" s="1" nd="1"/>
        <i x="98" s="1" nd="1"/>
        <i x="81" s="1" nd="1"/>
        <i x="52" s="1" nd="1"/>
        <i x="23" s="1" nd="1"/>
        <i x="105" s="1" nd="1"/>
        <i x="77" s="1" nd="1"/>
        <i x="49" s="1" nd="1"/>
        <i x="20" s="1" nd="1"/>
        <i x="102" s="1" nd="1"/>
        <i x="75" s="1" nd="1"/>
        <i x="46" s="1" nd="1"/>
        <i x="17" s="1" nd="1"/>
        <i x="99" s="1" nd="1"/>
        <i x="71" s="1" nd="1"/>
        <i x="43" s="1" nd="1"/>
        <i x="15" s="1" nd="1"/>
        <i x="97" s="1" nd="1"/>
        <i x="69" s="1" nd="1"/>
        <i x="42" s="1" nd="1"/>
        <i x="13" s="1" nd="1"/>
        <i x="95" s="1" nd="1"/>
        <i x="67" s="1" nd="1"/>
        <i x="40" s="1" nd="1"/>
        <i x="11" s="1" nd="1"/>
        <i x="93" s="1" nd="1"/>
        <i x="65" s="1" nd="1"/>
        <i x="38" s="1" nd="1"/>
        <i x="9" s="1" nd="1"/>
        <i x="91" s="1" nd="1"/>
        <i x="62" s="1" nd="1"/>
        <i x="35" s="1" nd="1"/>
        <i x="74" s="1" nd="1"/>
        <i x="27" s="1" nd="1"/>
        <i x="64" s="1" nd="1"/>
        <i x="37" s="1" nd="1"/>
        <i x="8" s="1" nd="1"/>
        <i x="90" s="1" nd="1"/>
        <i x="80" s="1" nd="1"/>
        <i x="57" s="1" nd="1"/>
        <i x="30" s="1" nd="1"/>
        <i x="2" s="1" nd="1"/>
        <i x="86" s="1" nd="1"/>
        <i x="111" s="1" nd="1"/>
        <i x="84" s="1" nd="1"/>
        <i x="54" s="1" nd="1"/>
        <i x="26" s="1" nd="1"/>
        <i x="109" s="1" nd="1"/>
        <i x="24" s="1" nd="1"/>
        <i x="106" s="1" nd="1"/>
        <i x="78" s="1" nd="1"/>
        <i x="50" s="1" nd="1"/>
        <i x="21" s="1" nd="1"/>
        <i x="103" s="1" nd="1"/>
        <i x="47" s="1" nd="1"/>
        <i x="18" s="1" nd="1"/>
        <i x="100" s="1" nd="1"/>
        <i x="72" s="1" nd="1"/>
        <i x="4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29" totalsRowShown="0" headerRowDxfId="167" dataDxfId="165" headerRowBorderDxfId="166" tableBorderDxfId="164">
  <autoFilter ref="A1:I29"/>
  <tableColumns count="9">
    <tableColumn id="1" name="Clave" dataDxfId="163"/>
    <tableColumn id="2" name="Tipo de producto" dataDxfId="162"/>
    <tableColumn id="3" name="Lugar de entrega" dataDxfId="161"/>
    <tableColumn id="4" name="Último precio_x000a_(cts Dlr/lb)" dataDxfId="160"/>
    <tableColumn id="5" name="Cambio neto" dataDxfId="159"/>
    <tableColumn id="6" name="Precio anterior_x000a_(cts Dlr/lb)" dataDxfId="158"/>
    <tableColumn id="7" name="Día actual" dataDxfId="157"/>
    <tableColumn id="8" name="Día anterior" dataDxfId="156"/>
    <tableColumn id="9" name="DÍA DE REPORTE" dataDxfId="1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115" zoomScaleNormal="115" workbookViewId="0">
      <selection activeCell="A16" sqref="A1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122.51</v>
      </c>
      <c r="E2" s="7">
        <v>1.8809290153745828E-3</v>
      </c>
      <c r="F2" s="16">
        <v>122.28</v>
      </c>
      <c r="G2" s="17">
        <v>44617</v>
      </c>
      <c r="H2" s="18">
        <v>44616</v>
      </c>
      <c r="I2" s="19">
        <v>44620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242.55</v>
      </c>
      <c r="E3" s="8">
        <v>2.8943560057887825E-3</v>
      </c>
      <c r="F3" s="11">
        <v>241.85</v>
      </c>
      <c r="G3" s="12">
        <v>44617</v>
      </c>
      <c r="H3" s="13">
        <v>44616</v>
      </c>
      <c r="I3" s="20">
        <v>44620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304.55</v>
      </c>
      <c r="E4" s="8">
        <v>2.303768306730257E-3</v>
      </c>
      <c r="F4" s="11">
        <v>303.85000000000002</v>
      </c>
      <c r="G4" s="12">
        <v>44617</v>
      </c>
      <c r="H4" s="13">
        <v>44616</v>
      </c>
      <c r="I4" s="20">
        <v>44620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306.55</v>
      </c>
      <c r="E5" s="8">
        <v>2.2887036128820945E-3</v>
      </c>
      <c r="F5" s="11">
        <v>305.85000000000002</v>
      </c>
      <c r="G5" s="12">
        <v>44617</v>
      </c>
      <c r="H5" s="13">
        <v>44616</v>
      </c>
      <c r="I5" s="20">
        <v>44620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277.55</v>
      </c>
      <c r="E6" s="8">
        <v>2.5284450063210711E-3</v>
      </c>
      <c r="F6" s="11">
        <v>276.85000000000002</v>
      </c>
      <c r="G6" s="12">
        <v>44617</v>
      </c>
      <c r="H6" s="13">
        <v>44616</v>
      </c>
      <c r="I6" s="20">
        <v>44620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265.55</v>
      </c>
      <c r="E7" s="8">
        <v>2.643005474797012E-3</v>
      </c>
      <c r="F7" s="11">
        <v>264.85000000000002</v>
      </c>
      <c r="G7" s="12">
        <v>44617</v>
      </c>
      <c r="H7" s="13">
        <v>44616</v>
      </c>
      <c r="I7" s="20">
        <v>44620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276.55</v>
      </c>
      <c r="E8" s="8">
        <v>2.5376110204821047E-3</v>
      </c>
      <c r="F8" s="11">
        <v>275.85000000000002</v>
      </c>
      <c r="G8" s="12">
        <v>44617</v>
      </c>
      <c r="H8" s="13">
        <v>44616</v>
      </c>
      <c r="I8" s="20">
        <v>44620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288.55</v>
      </c>
      <c r="E9" s="8">
        <v>2.4318221295813393E-3</v>
      </c>
      <c r="F9" s="11">
        <v>287.85000000000002</v>
      </c>
      <c r="G9" s="12">
        <v>44617</v>
      </c>
      <c r="H9" s="13">
        <v>44616</v>
      </c>
      <c r="I9" s="20">
        <v>44620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238.55</v>
      </c>
      <c r="E10" s="8">
        <v>2.9430313222620014E-3</v>
      </c>
      <c r="F10" s="11">
        <v>237.85</v>
      </c>
      <c r="G10" s="12">
        <v>44617</v>
      </c>
      <c r="H10" s="13">
        <v>44616</v>
      </c>
      <c r="I10" s="20">
        <v>44620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122.51</v>
      </c>
      <c r="E11" s="8">
        <v>1.8809290153745828E-3</v>
      </c>
      <c r="F11" s="11">
        <v>122.28</v>
      </c>
      <c r="G11" s="12">
        <v>44617</v>
      </c>
      <c r="H11" s="13">
        <v>44616</v>
      </c>
      <c r="I11" s="20">
        <v>44620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131.51</v>
      </c>
      <c r="E12" s="8">
        <v>1.7519804996952298E-3</v>
      </c>
      <c r="F12" s="11">
        <v>131.28</v>
      </c>
      <c r="G12" s="12">
        <v>44617</v>
      </c>
      <c r="H12" s="13">
        <v>44616</v>
      </c>
      <c r="I12" s="20">
        <v>44620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270.55</v>
      </c>
      <c r="E13" s="8">
        <v>2.5940337224383495E-3</v>
      </c>
      <c r="F13" s="11">
        <v>269.85000000000002</v>
      </c>
      <c r="G13" s="12">
        <v>44617</v>
      </c>
      <c r="H13" s="13">
        <v>44616</v>
      </c>
      <c r="I13" s="20">
        <v>44620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83</v>
      </c>
      <c r="E14" s="8">
        <v>0</v>
      </c>
      <c r="F14" s="11">
        <v>83</v>
      </c>
      <c r="G14" s="12">
        <v>44620</v>
      </c>
      <c r="H14" s="13">
        <v>44617</v>
      </c>
      <c r="I14" s="20">
        <v>44620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65</v>
      </c>
      <c r="E15" s="8">
        <v>0</v>
      </c>
      <c r="F15" s="11">
        <v>65</v>
      </c>
      <c r="G15" s="12">
        <v>44620</v>
      </c>
      <c r="H15" s="13">
        <v>44617</v>
      </c>
      <c r="I15" s="20">
        <v>44620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120.06</v>
      </c>
      <c r="E16" s="21">
        <f>(FÍSICOS[[#This Row],[Último precio
(cts Dlr/lb)]]-FÍSICOS[[#This Row],[Precio anterior
(cts Dlr/lb)]])/FÍSICOS[[#This Row],[Precio anterior
(cts Dlr/lb)]]</f>
        <v>-1.9998367480205718E-2</v>
      </c>
      <c r="F16" s="16">
        <f>D2</f>
        <v>122.51</v>
      </c>
      <c r="G16" s="17">
        <v>44620</v>
      </c>
      <c r="H16" s="18">
        <f>G2</f>
        <v>44617</v>
      </c>
      <c r="I16" s="19">
        <v>44621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236.75</v>
      </c>
      <c r="E17" s="22">
        <f>(FÍSICOS[[#This Row],[Último precio
(cts Dlr/lb)]]-FÍSICOS[[#This Row],[Precio anterior
(cts Dlr/lb)]])/FÍSICOS[[#This Row],[Precio anterior
(cts Dlr/lb)]]</f>
        <v>-2.3912595341166815E-2</v>
      </c>
      <c r="F17" s="11">
        <f t="shared" ref="F17:F29" si="0">D3</f>
        <v>242.55</v>
      </c>
      <c r="G17" s="12">
        <v>44620</v>
      </c>
      <c r="H17" s="13">
        <f t="shared" ref="H17:H29" si="1">G3</f>
        <v>44617</v>
      </c>
      <c r="I17" s="20">
        <v>44621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298.75</v>
      </c>
      <c r="E18" s="22">
        <f>(FÍSICOS[[#This Row],[Último precio
(cts Dlr/lb)]]-FÍSICOS[[#This Row],[Precio anterior
(cts Dlr/lb)]])/FÍSICOS[[#This Row],[Precio anterior
(cts Dlr/lb)]]</f>
        <v>-1.9044491873255659E-2</v>
      </c>
      <c r="F18" s="11">
        <f t="shared" si="0"/>
        <v>304.55</v>
      </c>
      <c r="G18" s="12">
        <v>44620</v>
      </c>
      <c r="H18" s="13">
        <f t="shared" si="1"/>
        <v>44617</v>
      </c>
      <c r="I18" s="20">
        <v>44621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300.75</v>
      </c>
      <c r="E19" s="22">
        <f>(FÍSICOS[[#This Row],[Último precio
(cts Dlr/lb)]]-FÍSICOS[[#This Row],[Precio anterior
(cts Dlr/lb)]])/FÍSICOS[[#This Row],[Precio anterior
(cts Dlr/lb)]]</f>
        <v>-1.8920241396183368E-2</v>
      </c>
      <c r="F19" s="11">
        <f t="shared" si="0"/>
        <v>306.55</v>
      </c>
      <c r="G19" s="12">
        <v>44620</v>
      </c>
      <c r="H19" s="13">
        <f t="shared" si="1"/>
        <v>44617</v>
      </c>
      <c r="I19" s="20">
        <v>44621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-2.0897135651234054E-2</v>
      </c>
      <c r="F20" s="11">
        <f t="shared" si="0"/>
        <v>277.55</v>
      </c>
      <c r="G20" s="12">
        <v>44620</v>
      </c>
      <c r="H20" s="13">
        <f t="shared" si="1"/>
        <v>44617</v>
      </c>
      <c r="I20" s="20">
        <v>44621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259.75</v>
      </c>
      <c r="E21" s="22">
        <f>(FÍSICOS[[#This Row],[Último precio
(cts Dlr/lb)]]-FÍSICOS[[#This Row],[Precio anterior
(cts Dlr/lb)]])/FÍSICOS[[#This Row],[Precio anterior
(cts Dlr/lb)]]</f>
        <v>-2.1841461118433481E-2</v>
      </c>
      <c r="F21" s="11">
        <f t="shared" si="0"/>
        <v>265.55</v>
      </c>
      <c r="G21" s="12">
        <v>44620</v>
      </c>
      <c r="H21" s="13">
        <f t="shared" si="1"/>
        <v>44617</v>
      </c>
      <c r="I21" s="20">
        <v>44621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270.75</v>
      </c>
      <c r="E22" s="22">
        <f>(FÍSICOS[[#This Row],[Último precio
(cts Dlr/lb)]]-FÍSICOS[[#This Row],[Precio anterior
(cts Dlr/lb)]])/FÍSICOS[[#This Row],[Precio anterior
(cts Dlr/lb)]]</f>
        <v>-2.0972699331043253E-2</v>
      </c>
      <c r="F22" s="11">
        <f t="shared" si="0"/>
        <v>276.55</v>
      </c>
      <c r="G22" s="12">
        <v>44620</v>
      </c>
      <c r="H22" s="13">
        <f t="shared" si="1"/>
        <v>44617</v>
      </c>
      <c r="I22" s="20">
        <v>44621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282.75</v>
      </c>
      <c r="E23" s="22">
        <f>(FÍSICOS[[#This Row],[Último precio
(cts Dlr/lb)]]-FÍSICOS[[#This Row],[Precio anterior
(cts Dlr/lb)]])/FÍSICOS[[#This Row],[Precio anterior
(cts Dlr/lb)]]</f>
        <v>-2.0100502512562853E-2</v>
      </c>
      <c r="F23" s="11">
        <f t="shared" si="0"/>
        <v>288.55</v>
      </c>
      <c r="G23" s="12">
        <v>44620</v>
      </c>
      <c r="H23" s="13">
        <f t="shared" si="1"/>
        <v>44617</v>
      </c>
      <c r="I23" s="20">
        <v>44621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232.75</v>
      </c>
      <c r="E24" s="22">
        <f>(FÍSICOS[[#This Row],[Último precio
(cts Dlr/lb)]]-FÍSICOS[[#This Row],[Precio anterior
(cts Dlr/lb)]])/FÍSICOS[[#This Row],[Precio anterior
(cts Dlr/lb)]]</f>
        <v>-2.4313561098302291E-2</v>
      </c>
      <c r="F24" s="11">
        <f t="shared" si="0"/>
        <v>238.55</v>
      </c>
      <c r="G24" s="12">
        <v>44620</v>
      </c>
      <c r="H24" s="13">
        <f t="shared" si="1"/>
        <v>44617</v>
      </c>
      <c r="I24" s="20">
        <v>44621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120.06</v>
      </c>
      <c r="E25" s="22">
        <f>(FÍSICOS[[#This Row],[Último precio
(cts Dlr/lb)]]-FÍSICOS[[#This Row],[Precio anterior
(cts Dlr/lb)]])/FÍSICOS[[#This Row],[Precio anterior
(cts Dlr/lb)]]</f>
        <v>-1.9998367480205718E-2</v>
      </c>
      <c r="F25" s="11">
        <f t="shared" si="0"/>
        <v>122.51</v>
      </c>
      <c r="G25" s="12">
        <v>44620</v>
      </c>
      <c r="H25" s="13">
        <f t="shared" si="1"/>
        <v>44617</v>
      </c>
      <c r="I25" s="20">
        <v>44621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129.06</v>
      </c>
      <c r="E26" s="22">
        <f>(FÍSICOS[[#This Row],[Último precio
(cts Dlr/lb)]]-FÍSICOS[[#This Row],[Precio anterior
(cts Dlr/lb)]])/FÍSICOS[[#This Row],[Precio anterior
(cts Dlr/lb)]]</f>
        <v>-1.8629761995285446E-2</v>
      </c>
      <c r="F26" s="11">
        <f t="shared" si="0"/>
        <v>131.51</v>
      </c>
      <c r="G26" s="12">
        <v>44620</v>
      </c>
      <c r="H26" s="13">
        <f t="shared" si="1"/>
        <v>44617</v>
      </c>
      <c r="I26" s="20">
        <v>44621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264.75</v>
      </c>
      <c r="E27" s="22">
        <f>(FÍSICOS[[#This Row],[Último precio
(cts Dlr/lb)]]-FÍSICOS[[#This Row],[Precio anterior
(cts Dlr/lb)]])/FÍSICOS[[#This Row],[Precio anterior
(cts Dlr/lb)]]</f>
        <v>-2.1437811864720057E-2</v>
      </c>
      <c r="F27" s="11">
        <f t="shared" si="0"/>
        <v>270.55</v>
      </c>
      <c r="G27" s="12">
        <v>44620</v>
      </c>
      <c r="H27" s="13">
        <f t="shared" si="1"/>
        <v>44617</v>
      </c>
      <c r="I27" s="20">
        <v>44621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-3.614457831325301E-2</v>
      </c>
      <c r="F28" s="11">
        <f t="shared" si="0"/>
        <v>83</v>
      </c>
      <c r="G28" s="12">
        <v>44621</v>
      </c>
      <c r="H28" s="13">
        <f t="shared" si="1"/>
        <v>44620</v>
      </c>
      <c r="I28" s="20">
        <v>44621</v>
      </c>
    </row>
    <row r="29" spans="1:9" x14ac:dyDescent="0.35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-7.6923076923076927E-2</v>
      </c>
      <c r="F29" s="11">
        <f t="shared" si="0"/>
        <v>65</v>
      </c>
      <c r="G29" s="12">
        <v>44621</v>
      </c>
      <c r="H29" s="13">
        <f t="shared" si="1"/>
        <v>44620</v>
      </c>
      <c r="I29" s="20">
        <v>44621</v>
      </c>
    </row>
  </sheetData>
  <conditionalFormatting sqref="E2:E29">
    <cfRule type="cellIs" dxfId="138" priority="102783" operator="lessThan">
      <formula>0</formula>
    </cfRule>
    <cfRule type="cellIs" dxfId="137" priority="102784" operator="equal">
      <formula>"-"</formula>
    </cfRule>
    <cfRule type="cellIs" dxfId="136" priority="102785" operator="greaterThan">
      <formula>0</formula>
    </cfRule>
  </conditionalFormatting>
  <conditionalFormatting sqref="E1:E29">
    <cfRule type="cellIs" dxfId="135" priority="102781" operator="equal">
      <formula>0</formula>
    </cfRule>
    <cfRule type="cellIs" dxfId="134" priority="102782" operator="equal">
      <formula>"ND"</formula>
    </cfRule>
  </conditionalFormatting>
  <conditionalFormatting sqref="E2:E29">
    <cfRule type="cellIs" dxfId="133" priority="102228" operator="lessThan">
      <formula>0</formula>
    </cfRule>
    <cfRule type="cellIs" dxfId="132" priority="102229" operator="equal">
      <formula>"-"</formula>
    </cfRule>
    <cfRule type="cellIs" dxfId="131" priority="102230" operator="greaterThan">
      <formula>0</formula>
    </cfRule>
  </conditionalFormatting>
  <conditionalFormatting sqref="E2:E29">
    <cfRule type="cellIs" dxfId="130" priority="102226" operator="equal">
      <formula>0</formula>
    </cfRule>
    <cfRule type="cellIs" dxfId="129" priority="102227" operator="equal">
      <formula>"ND"</formula>
    </cfRule>
  </conditionalFormatting>
  <conditionalFormatting sqref="E2:E29">
    <cfRule type="cellIs" dxfId="128" priority="102223" operator="lessThan">
      <formula>0</formula>
    </cfRule>
    <cfRule type="cellIs" dxfId="127" priority="102224" operator="equal">
      <formula>"-"</formula>
    </cfRule>
    <cfRule type="cellIs" dxfId="126" priority="102225" operator="greaterThan">
      <formula>0</formula>
    </cfRule>
  </conditionalFormatting>
  <conditionalFormatting sqref="E2:E29">
    <cfRule type="cellIs" dxfId="125" priority="102221" operator="equal">
      <formula>0</formula>
    </cfRule>
    <cfRule type="cellIs" dxfId="124" priority="102222" operator="equal">
      <formula>"ND"</formula>
    </cfRule>
  </conditionalFormatting>
  <conditionalFormatting sqref="E2:E29">
    <cfRule type="cellIs" dxfId="123" priority="102218" operator="lessThan">
      <formula>0</formula>
    </cfRule>
    <cfRule type="cellIs" dxfId="122" priority="102219" operator="equal">
      <formula>"-"</formula>
    </cfRule>
    <cfRule type="cellIs" dxfId="121" priority="102220" operator="greaterThan">
      <formula>0</formula>
    </cfRule>
  </conditionalFormatting>
  <conditionalFormatting sqref="E2:E29">
    <cfRule type="cellIs" dxfId="120" priority="102216" operator="equal">
      <formula>0</formula>
    </cfRule>
    <cfRule type="cellIs" dxfId="119" priority="102217" operator="equal">
      <formula>"ND"</formula>
    </cfRule>
  </conditionalFormatting>
  <conditionalFormatting sqref="E2:E29">
    <cfRule type="cellIs" dxfId="118" priority="102213" operator="lessThan">
      <formula>0</formula>
    </cfRule>
    <cfRule type="cellIs" dxfId="117" priority="102214" operator="equal">
      <formula>"-"</formula>
    </cfRule>
    <cfRule type="cellIs" dxfId="116" priority="102215" operator="greaterThan">
      <formula>0</formula>
    </cfRule>
  </conditionalFormatting>
  <conditionalFormatting sqref="E2:E29">
    <cfRule type="cellIs" dxfId="115" priority="102211" operator="equal">
      <formula>0</formula>
    </cfRule>
    <cfRule type="cellIs" dxfId="114" priority="102212" operator="equal">
      <formula>"ND"</formula>
    </cfRule>
  </conditionalFormatting>
  <conditionalFormatting sqref="E2:E29">
    <cfRule type="cellIs" dxfId="113" priority="102208" operator="lessThan">
      <formula>0</formula>
    </cfRule>
    <cfRule type="cellIs" dxfId="112" priority="102209" operator="equal">
      <formula>"-"</formula>
    </cfRule>
    <cfRule type="cellIs" dxfId="111" priority="102210" operator="greaterThan">
      <formula>0</formula>
    </cfRule>
  </conditionalFormatting>
  <conditionalFormatting sqref="E2:E29">
    <cfRule type="cellIs" dxfId="110" priority="102206" operator="equal">
      <formula>0</formula>
    </cfRule>
    <cfRule type="cellIs" dxfId="109" priority="102207" operator="equal">
      <formula>"ND"</formula>
    </cfRule>
  </conditionalFormatting>
  <conditionalFormatting sqref="E2:E29">
    <cfRule type="cellIs" dxfId="108" priority="102203" operator="lessThan">
      <formula>0</formula>
    </cfRule>
    <cfRule type="cellIs" dxfId="107" priority="102204" operator="equal">
      <formula>"-"</formula>
    </cfRule>
    <cfRule type="cellIs" dxfId="106" priority="102205" operator="greaterThan">
      <formula>0</formula>
    </cfRule>
  </conditionalFormatting>
  <conditionalFormatting sqref="E2:E29">
    <cfRule type="cellIs" dxfId="105" priority="102201" operator="equal">
      <formula>0</formula>
    </cfRule>
    <cfRule type="cellIs" dxfId="104" priority="102202" operator="equal">
      <formula>"ND"</formula>
    </cfRule>
  </conditionalFormatting>
  <conditionalFormatting sqref="E2:E29">
    <cfRule type="cellIs" dxfId="103" priority="102198" operator="lessThan">
      <formula>0</formula>
    </cfRule>
    <cfRule type="cellIs" dxfId="102" priority="102199" operator="equal">
      <formula>"-"</formula>
    </cfRule>
    <cfRule type="cellIs" dxfId="101" priority="102200" operator="greaterThan">
      <formula>0</formula>
    </cfRule>
  </conditionalFormatting>
  <conditionalFormatting sqref="E2:E29">
    <cfRule type="cellIs" dxfId="100" priority="102196" operator="equal">
      <formula>0</formula>
    </cfRule>
    <cfRule type="cellIs" dxfId="99" priority="102197" operator="equal">
      <formula>"ND"</formula>
    </cfRule>
  </conditionalFormatting>
  <conditionalFormatting sqref="E2:E29">
    <cfRule type="cellIs" dxfId="98" priority="102193" operator="lessThan">
      <formula>0</formula>
    </cfRule>
    <cfRule type="cellIs" dxfId="97" priority="102194" operator="equal">
      <formula>"-"</formula>
    </cfRule>
    <cfRule type="cellIs" dxfId="96" priority="102195" operator="greaterThan">
      <formula>0</formula>
    </cfRule>
  </conditionalFormatting>
  <conditionalFormatting sqref="E2:E29">
    <cfRule type="cellIs" dxfId="95" priority="102191" operator="equal">
      <formula>0</formula>
    </cfRule>
    <cfRule type="cellIs" dxfId="94" priority="102192" operator="equal">
      <formula>"ND"</formula>
    </cfRule>
  </conditionalFormatting>
  <conditionalFormatting sqref="E2:E29">
    <cfRule type="cellIs" dxfId="93" priority="102188" operator="lessThan">
      <formula>0</formula>
    </cfRule>
    <cfRule type="cellIs" dxfId="92" priority="102189" operator="equal">
      <formula>"-"</formula>
    </cfRule>
    <cfRule type="cellIs" dxfId="91" priority="102190" operator="greaterThan">
      <formula>0</formula>
    </cfRule>
  </conditionalFormatting>
  <conditionalFormatting sqref="E2:E29">
    <cfRule type="cellIs" dxfId="90" priority="102186" operator="equal">
      <formula>0</formula>
    </cfRule>
    <cfRule type="cellIs" dxfId="89" priority="102187" operator="equal">
      <formula>"ND"</formula>
    </cfRule>
  </conditionalFormatting>
  <conditionalFormatting sqref="E2:E29">
    <cfRule type="cellIs" dxfId="88" priority="102183" operator="lessThan">
      <formula>0</formula>
    </cfRule>
    <cfRule type="cellIs" dxfId="87" priority="102184" operator="equal">
      <formula>"-"</formula>
    </cfRule>
    <cfRule type="cellIs" dxfId="86" priority="102185" operator="greaterThan">
      <formula>0</formula>
    </cfRule>
  </conditionalFormatting>
  <conditionalFormatting sqref="E2:E29">
    <cfRule type="cellIs" dxfId="85" priority="102181" operator="equal">
      <formula>0</formula>
    </cfRule>
    <cfRule type="cellIs" dxfId="84" priority="102182" operator="equal">
      <formula>"ND"</formula>
    </cfRule>
  </conditionalFormatting>
  <conditionalFormatting sqref="E2:E29">
    <cfRule type="cellIs" dxfId="83" priority="102178" operator="lessThan">
      <formula>0</formula>
    </cfRule>
    <cfRule type="cellIs" dxfId="82" priority="102179" operator="equal">
      <formula>"-"</formula>
    </cfRule>
    <cfRule type="cellIs" dxfId="81" priority="102180" operator="greaterThan">
      <formula>0</formula>
    </cfRule>
  </conditionalFormatting>
  <conditionalFormatting sqref="E2:E29">
    <cfRule type="cellIs" dxfId="80" priority="102176" operator="equal">
      <formula>0</formula>
    </cfRule>
    <cfRule type="cellIs" dxfId="79" priority="102177" operator="equal">
      <formula>"ND"</formula>
    </cfRule>
  </conditionalFormatting>
  <conditionalFormatting sqref="E16:E29">
    <cfRule type="cellIs" dxfId="78" priority="102118" operator="lessThan">
      <formula>0</formula>
    </cfRule>
    <cfRule type="cellIs" dxfId="77" priority="102119" operator="equal">
      <formula>"-"</formula>
    </cfRule>
    <cfRule type="cellIs" dxfId="76" priority="102120" operator="greaterThan">
      <formula>0</formula>
    </cfRule>
  </conditionalFormatting>
  <conditionalFormatting sqref="E16:E29">
    <cfRule type="cellIs" dxfId="75" priority="102116" operator="equal">
      <formula>0</formula>
    </cfRule>
    <cfRule type="cellIs" dxfId="74" priority="102117" operator="equal">
      <formula>"ND"</formula>
    </cfRule>
  </conditionalFormatting>
  <conditionalFormatting sqref="E16:E29">
    <cfRule type="cellIs" dxfId="73" priority="102113" operator="lessThan">
      <formula>0</formula>
    </cfRule>
    <cfRule type="cellIs" dxfId="72" priority="102114" operator="equal">
      <formula>"-"</formula>
    </cfRule>
    <cfRule type="cellIs" dxfId="71" priority="102115" operator="greaterThan">
      <formula>0</formula>
    </cfRule>
  </conditionalFormatting>
  <conditionalFormatting sqref="E16:E29">
    <cfRule type="cellIs" dxfId="70" priority="102111" operator="equal">
      <formula>0</formula>
    </cfRule>
    <cfRule type="cellIs" dxfId="69" priority="102112" operator="equal">
      <formula>"ND"</formula>
    </cfRule>
  </conditionalFormatting>
  <conditionalFormatting sqref="E16:E29">
    <cfRule type="cellIs" dxfId="68" priority="102108" operator="lessThan">
      <formula>0</formula>
    </cfRule>
    <cfRule type="cellIs" dxfId="67" priority="102109" operator="equal">
      <formula>"-"</formula>
    </cfRule>
    <cfRule type="cellIs" dxfId="66" priority="102110" operator="greaterThan">
      <formula>0</formula>
    </cfRule>
  </conditionalFormatting>
  <conditionalFormatting sqref="E16:E29">
    <cfRule type="cellIs" dxfId="65" priority="102106" operator="equal">
      <formula>0</formula>
    </cfRule>
    <cfRule type="cellIs" dxfId="64" priority="102107" operator="equal">
      <formula>"ND"</formula>
    </cfRule>
  </conditionalFormatting>
  <conditionalFormatting sqref="E16:E29">
    <cfRule type="cellIs" dxfId="63" priority="102103" operator="lessThan">
      <formula>0</formula>
    </cfRule>
    <cfRule type="cellIs" dxfId="62" priority="102104" operator="equal">
      <formula>"-"</formula>
    </cfRule>
    <cfRule type="cellIs" dxfId="61" priority="102105" operator="greaterThan">
      <formula>0</formula>
    </cfRule>
  </conditionalFormatting>
  <conditionalFormatting sqref="E16:E29">
    <cfRule type="cellIs" dxfId="60" priority="102101" operator="equal">
      <formula>0</formula>
    </cfRule>
    <cfRule type="cellIs" dxfId="59" priority="102102" operator="equal">
      <formula>"ND"</formula>
    </cfRule>
  </conditionalFormatting>
  <conditionalFormatting sqref="E16:E29">
    <cfRule type="cellIs" dxfId="58" priority="102098" operator="lessThan">
      <formula>0</formula>
    </cfRule>
    <cfRule type="cellIs" dxfId="57" priority="102099" operator="equal">
      <formula>"-"</formula>
    </cfRule>
    <cfRule type="cellIs" dxfId="56" priority="102100" operator="greaterThan">
      <formula>0</formula>
    </cfRule>
  </conditionalFormatting>
  <conditionalFormatting sqref="E16:E29">
    <cfRule type="cellIs" dxfId="55" priority="102096" operator="equal">
      <formula>0</formula>
    </cfRule>
    <cfRule type="cellIs" dxfId="54" priority="102097" operator="equal">
      <formula>"ND"</formula>
    </cfRule>
  </conditionalFormatting>
  <conditionalFormatting sqref="E16:E29">
    <cfRule type="cellIs" dxfId="53" priority="102093" operator="lessThan">
      <formula>0</formula>
    </cfRule>
    <cfRule type="cellIs" dxfId="52" priority="102094" operator="equal">
      <formula>"-"</formula>
    </cfRule>
    <cfRule type="cellIs" dxfId="51" priority="102095" operator="greaterThan">
      <formula>0</formula>
    </cfRule>
  </conditionalFormatting>
  <conditionalFormatting sqref="E16:E29">
    <cfRule type="cellIs" dxfId="50" priority="102091" operator="equal">
      <formula>0</formula>
    </cfRule>
    <cfRule type="cellIs" dxfId="49" priority="102092" operator="equal">
      <formula>"ND"</formula>
    </cfRule>
  </conditionalFormatting>
  <conditionalFormatting sqref="E16:E29">
    <cfRule type="cellIs" dxfId="48" priority="102088" operator="lessThan">
      <formula>0</formula>
    </cfRule>
    <cfRule type="cellIs" dxfId="47" priority="102089" operator="equal">
      <formula>"-"</formula>
    </cfRule>
    <cfRule type="cellIs" dxfId="46" priority="102090" operator="greaterThan">
      <formula>0</formula>
    </cfRule>
  </conditionalFormatting>
  <conditionalFormatting sqref="E16:E29">
    <cfRule type="cellIs" dxfId="45" priority="102086" operator="equal">
      <formula>0</formula>
    </cfRule>
    <cfRule type="cellIs" dxfId="44" priority="102087" operator="equal">
      <formula>"ND"</formula>
    </cfRule>
  </conditionalFormatting>
  <conditionalFormatting sqref="E16:E29">
    <cfRule type="cellIs" dxfId="43" priority="102083" operator="lessThan">
      <formula>0</formula>
    </cfRule>
    <cfRule type="cellIs" dxfId="42" priority="102084" operator="equal">
      <formula>"-"</formula>
    </cfRule>
    <cfRule type="cellIs" dxfId="41" priority="102085" operator="greaterThan">
      <formula>0</formula>
    </cfRule>
  </conditionalFormatting>
  <conditionalFormatting sqref="E16:E29">
    <cfRule type="cellIs" dxfId="40" priority="102081" operator="equal">
      <formula>0</formula>
    </cfRule>
    <cfRule type="cellIs" dxfId="39" priority="102082" operator="equal">
      <formula>"ND"</formula>
    </cfRule>
  </conditionalFormatting>
  <conditionalFormatting sqref="E16:E29">
    <cfRule type="cellIs" dxfId="38" priority="102078" operator="lessThan">
      <formula>0</formula>
    </cfRule>
    <cfRule type="cellIs" dxfId="37" priority="102079" operator="equal">
      <formula>"-"</formula>
    </cfRule>
    <cfRule type="cellIs" dxfId="36" priority="102080" operator="greaterThan">
      <formula>0</formula>
    </cfRule>
  </conditionalFormatting>
  <conditionalFormatting sqref="E16:E29">
    <cfRule type="cellIs" dxfId="35" priority="102076" operator="equal">
      <formula>0</formula>
    </cfRule>
    <cfRule type="cellIs" dxfId="34" priority="102077" operator="equal">
      <formula>"ND"</formula>
    </cfRule>
  </conditionalFormatting>
  <conditionalFormatting sqref="E16:E29">
    <cfRule type="cellIs" dxfId="33" priority="102073" operator="lessThan">
      <formula>0</formula>
    </cfRule>
    <cfRule type="cellIs" dxfId="32" priority="102074" operator="equal">
      <formula>"-"</formula>
    </cfRule>
    <cfRule type="cellIs" dxfId="31" priority="102075" operator="greaterThan">
      <formula>0</formula>
    </cfRule>
  </conditionalFormatting>
  <conditionalFormatting sqref="E16:E29">
    <cfRule type="cellIs" dxfId="30" priority="102071" operator="equal">
      <formula>0</formula>
    </cfRule>
    <cfRule type="cellIs" dxfId="29" priority="102072" operator="equal">
      <formula>"ND"</formula>
    </cfRule>
  </conditionalFormatting>
  <conditionalFormatting sqref="E16:E29">
    <cfRule type="cellIs" dxfId="28" priority="102068" operator="lessThan">
      <formula>0</formula>
    </cfRule>
    <cfRule type="cellIs" dxfId="27" priority="102069" operator="equal">
      <formula>"-"</formula>
    </cfRule>
    <cfRule type="cellIs" dxfId="26" priority="102070" operator="greaterThan">
      <formula>0</formula>
    </cfRule>
  </conditionalFormatting>
  <conditionalFormatting sqref="E16:E29">
    <cfRule type="cellIs" dxfId="25" priority="102066" operator="equal">
      <formula>0</formula>
    </cfRule>
    <cfRule type="cellIs" dxfId="24" priority="102067" operator="equal">
      <formula>"ND"</formula>
    </cfRule>
  </conditionalFormatting>
  <conditionalFormatting sqref="E16:E29">
    <cfRule type="cellIs" dxfId="23" priority="102063" operator="lessThan">
      <formula>0</formula>
    </cfRule>
    <cfRule type="cellIs" dxfId="22" priority="102064" operator="equal">
      <formula>"-"</formula>
    </cfRule>
    <cfRule type="cellIs" dxfId="21" priority="102065" operator="greaterThan">
      <formula>0</formula>
    </cfRule>
  </conditionalFormatting>
  <conditionalFormatting sqref="E16:E29">
    <cfRule type="cellIs" dxfId="20" priority="102061" operator="equal">
      <formula>0</formula>
    </cfRule>
    <cfRule type="cellIs" dxfId="19" priority="10206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ht="18" x14ac:dyDescent="0.35">
      <c r="A3" s="23" t="s">
        <v>29</v>
      </c>
      <c r="B3" s="24">
        <v>235.65</v>
      </c>
      <c r="C3" s="25">
        <v>-1.0685264888020145E-2</v>
      </c>
      <c r="D3" s="24">
        <v>238.2</v>
      </c>
      <c r="E3" s="26">
        <v>44618.5</v>
      </c>
      <c r="F3" s="26">
        <v>44616.5</v>
      </c>
      <c r="G3" s="26">
        <v>44620.5</v>
      </c>
    </row>
    <row r="4" spans="1:7" ht="18" x14ac:dyDescent="0.35">
      <c r="A4" s="23" t="s">
        <v>24</v>
      </c>
      <c r="B4" s="24">
        <v>303.64999999999998</v>
      </c>
      <c r="C4" s="25">
        <v>-8.3157688916506364E-3</v>
      </c>
      <c r="D4" s="24">
        <v>306.20000000000005</v>
      </c>
      <c r="E4" s="26">
        <v>44618.5</v>
      </c>
      <c r="F4" s="26">
        <v>44616.5</v>
      </c>
      <c r="G4" s="26">
        <v>44620.5</v>
      </c>
    </row>
    <row r="5" spans="1:7" ht="18" x14ac:dyDescent="0.35">
      <c r="A5" s="23" t="s">
        <v>23</v>
      </c>
      <c r="B5" s="24">
        <v>301.64999999999998</v>
      </c>
      <c r="C5" s="25">
        <v>-8.370361783262701E-3</v>
      </c>
      <c r="D5" s="24">
        <v>304.20000000000005</v>
      </c>
      <c r="E5" s="26">
        <v>44618.5</v>
      </c>
      <c r="F5" s="26">
        <v>44616.5</v>
      </c>
      <c r="G5" s="26">
        <v>44620.5</v>
      </c>
    </row>
    <row r="6" spans="1:7" ht="18" x14ac:dyDescent="0.35">
      <c r="A6" s="23" t="s">
        <v>34</v>
      </c>
      <c r="B6" s="24">
        <v>62.5</v>
      </c>
      <c r="C6" s="25">
        <v>-3.8461538461538464E-2</v>
      </c>
      <c r="D6" s="24">
        <v>65</v>
      </c>
      <c r="E6" s="26">
        <v>44620.5</v>
      </c>
      <c r="F6" s="26">
        <v>44618.5</v>
      </c>
      <c r="G6" s="26">
        <v>44620.5</v>
      </c>
    </row>
    <row r="7" spans="1:7" ht="18" x14ac:dyDescent="0.35">
      <c r="A7" s="23" t="s">
        <v>33</v>
      </c>
      <c r="B7" s="24">
        <v>81.5</v>
      </c>
      <c r="C7" s="25">
        <v>-1.8072289156626505E-2</v>
      </c>
      <c r="D7" s="24">
        <v>83</v>
      </c>
      <c r="E7" s="26">
        <v>44620.5</v>
      </c>
      <c r="F7" s="26">
        <v>44618.5</v>
      </c>
      <c r="G7" s="26">
        <v>44620.5</v>
      </c>
    </row>
    <row r="8" spans="1:7" ht="18" x14ac:dyDescent="0.35">
      <c r="A8" s="23" t="s">
        <v>25</v>
      </c>
      <c r="B8" s="24">
        <v>274.64999999999998</v>
      </c>
      <c r="C8" s="25">
        <v>-9.1843453224564921E-3</v>
      </c>
      <c r="D8" s="24">
        <v>277.20000000000005</v>
      </c>
      <c r="E8" s="26">
        <v>44618.5</v>
      </c>
      <c r="F8" s="26">
        <v>44616.5</v>
      </c>
      <c r="G8" s="26">
        <v>44620.5</v>
      </c>
    </row>
    <row r="9" spans="1:7" ht="18" x14ac:dyDescent="0.35">
      <c r="A9" s="23" t="s">
        <v>28</v>
      </c>
      <c r="B9" s="24">
        <v>285.64999999999998</v>
      </c>
      <c r="C9" s="25">
        <v>-8.8343401914907568E-3</v>
      </c>
      <c r="D9" s="24">
        <v>288.20000000000005</v>
      </c>
      <c r="E9" s="26">
        <v>44618.5</v>
      </c>
      <c r="F9" s="26">
        <v>44616.5</v>
      </c>
      <c r="G9" s="26">
        <v>44620.5</v>
      </c>
    </row>
    <row r="10" spans="1:7" ht="18" x14ac:dyDescent="0.35">
      <c r="A10" s="23" t="s">
        <v>30</v>
      </c>
      <c r="B10" s="24">
        <v>121.285</v>
      </c>
      <c r="C10" s="25">
        <v>-9.0587192324155675E-3</v>
      </c>
      <c r="D10" s="24">
        <v>122.39500000000001</v>
      </c>
      <c r="E10" s="26">
        <v>44618.5</v>
      </c>
      <c r="F10" s="26">
        <v>44616.5</v>
      </c>
      <c r="G10" s="26">
        <v>44620.5</v>
      </c>
    </row>
    <row r="11" spans="1:7" ht="18" x14ac:dyDescent="0.35">
      <c r="A11" s="23" t="s">
        <v>26</v>
      </c>
      <c r="B11" s="24">
        <v>262.64999999999998</v>
      </c>
      <c r="C11" s="25">
        <v>-9.5992278218182351E-3</v>
      </c>
      <c r="D11" s="24">
        <v>265.20000000000005</v>
      </c>
      <c r="E11" s="26">
        <v>44618.5</v>
      </c>
      <c r="F11" s="26">
        <v>44616.5</v>
      </c>
      <c r="G11" s="26">
        <v>44620.5</v>
      </c>
    </row>
    <row r="12" spans="1:7" ht="18" x14ac:dyDescent="0.35">
      <c r="A12" s="23" t="s">
        <v>27</v>
      </c>
      <c r="B12" s="24">
        <v>273.64999999999998</v>
      </c>
      <c r="C12" s="25">
        <v>-9.2175441552805742E-3</v>
      </c>
      <c r="D12" s="24">
        <v>276.20000000000005</v>
      </c>
      <c r="E12" s="26">
        <v>44618.5</v>
      </c>
      <c r="F12" s="26">
        <v>44616.5</v>
      </c>
      <c r="G12" s="26">
        <v>44620.5</v>
      </c>
    </row>
    <row r="13" spans="1:7" ht="18" x14ac:dyDescent="0.35">
      <c r="A13" s="23" t="s">
        <v>32</v>
      </c>
      <c r="B13" s="24">
        <v>267.64999999999998</v>
      </c>
      <c r="C13" s="25">
        <v>-9.4218890711408529E-3</v>
      </c>
      <c r="D13" s="24">
        <v>270.20000000000005</v>
      </c>
      <c r="E13" s="26">
        <v>44618.5</v>
      </c>
      <c r="F13" s="26">
        <v>44616.5</v>
      </c>
      <c r="G13" s="26">
        <v>44620.5</v>
      </c>
    </row>
    <row r="14" spans="1:7" ht="18" x14ac:dyDescent="0.35">
      <c r="A14" s="23" t="s">
        <v>22</v>
      </c>
      <c r="B14" s="24">
        <v>239.65</v>
      </c>
      <c r="C14" s="25">
        <v>-1.0509119667689016E-2</v>
      </c>
      <c r="D14" s="24">
        <v>242.2</v>
      </c>
      <c r="E14" s="26">
        <v>44618.5</v>
      </c>
      <c r="F14" s="26">
        <v>44616.5</v>
      </c>
      <c r="G14" s="26">
        <v>44620.5</v>
      </c>
    </row>
    <row r="15" spans="1:7" ht="18" x14ac:dyDescent="0.35">
      <c r="A15" s="23" t="s">
        <v>31</v>
      </c>
      <c r="B15" s="24">
        <v>130.285</v>
      </c>
      <c r="C15" s="25">
        <v>-8.4388907477951081E-3</v>
      </c>
      <c r="D15" s="24">
        <v>131.39499999999998</v>
      </c>
      <c r="E15" s="26">
        <v>44618.5</v>
      </c>
      <c r="F15" s="26">
        <v>44616.5</v>
      </c>
      <c r="G15" s="26">
        <v>44620.5</v>
      </c>
    </row>
    <row r="16" spans="1:7" ht="18" x14ac:dyDescent="0.35">
      <c r="A16" s="23" t="s">
        <v>20</v>
      </c>
      <c r="B16" s="24">
        <v>121.285</v>
      </c>
      <c r="C16" s="25">
        <v>-9.0587192324155675E-3</v>
      </c>
      <c r="D16" s="24">
        <v>122.39500000000001</v>
      </c>
      <c r="E16" s="26">
        <v>44618.5</v>
      </c>
      <c r="F16" s="26">
        <v>44616.5</v>
      </c>
      <c r="G16" s="26">
        <v>44620.5</v>
      </c>
    </row>
  </sheetData>
  <conditionalFormatting pivot="1" sqref="C3:C16">
    <cfRule type="cellIs" dxfId="18" priority="3" operator="greaterThan">
      <formula>0</formula>
    </cfRule>
  </conditionalFormatting>
  <conditionalFormatting pivot="1" sqref="C3:C16">
    <cfRule type="cellIs" dxfId="17" priority="2" operator="lessThan">
      <formula>0</formula>
    </cfRule>
  </conditionalFormatting>
  <conditionalFormatting pivot="1" sqref="C3:C16">
    <cfRule type="cellIs" dxfId="1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2022-03-01T23:24:09Z</dcterms:modified>
</cp:coreProperties>
</file>