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6.JUNI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<sst xmlns="http://schemas.openxmlformats.org/spreadsheetml/2006/main" count="156" uniqueCount="47">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</sst>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6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14.751958333334" createdVersion="7" refreshedVersion="5" minRefreshableVersion="3" recordCount="4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11.95"/>
    </cacheField>
    <cacheField name="Cambio neto" numFmtId="10">
      <sharedItems containsSemiMixedTypes="0" containsString="0" containsNumber="1" minValue="-1.1764705882352941E-2" maxValue="3.4930777422790153E-2"/>
    </cacheField>
    <cacheField name="Precio anterior_x000a_(cts Dlr/lb)" numFmtId="0">
      <sharedItems containsSemiMixedTypes="0" containsString="0" containsNumber="1" minValue="70" maxValue="303.75"/>
    </cacheField>
    <cacheField name="Día actual" numFmtId="14">
      <sharedItems containsSemiMixedTypes="0" containsNonDate="0" containsDate="1" containsString="0" minDate="2022-05-30T00:00:00" maxDate="2022-06-03T00:00:00"/>
    </cacheField>
    <cacheField name="Día anterior" numFmtId="14">
      <sharedItems containsSemiMixedTypes="0" containsNonDate="0" containsDate="1" containsString="0" minDate="2022-05-27T00:00:00" maxDate="2022-06-02T00:00:00"/>
    </cacheField>
    <cacheField name="DÍA DE REPORTE" numFmtId="14">
      <sharedItems containsSemiMixedTypes="0" containsNonDate="0" containsDate="1" containsString="0" minDate="2021-07-01T17:00:07" maxDate="2022-06-03T00:00:00" count="183">
        <d v="2022-05-31T00:00:00"/>
        <d v="2022-06-01T00:00:00"/>
        <d v="2022-06-02T00:00:00"/>
        <d v="2022-02-03T00:00:00" u="1"/>
        <d v="2022-05-05T00:00:00" u="1"/>
        <d v="2021-08-07T00:00:00" u="1"/>
        <d v="2022-04-20T00:00:00" u="1"/>
        <d v="2021-07-22T00:00:00" u="1"/>
        <d v="2022-05-01T00:00:00" u="1"/>
        <d v="2021-08-03T00:00:00" u="1"/>
        <d v="2022-03-31T00:00:00" u="1"/>
        <d v="2022-04-12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1-08-10T00:00:00" u="1"/>
        <d v="2022-02-02T00:00:00" u="1"/>
        <d v="2022-05-04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1-09-30T00:00:00" u="1"/>
        <d v="2021-07-19T17:00:05" u="1"/>
        <d v="2022-04-07T00:00:00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2-05-27T00:00:00" u="1"/>
        <d v="2021-08-29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2-04-06T00:00:00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5-06T00:00:00" u="1"/>
        <d v="2021-08-08T00:00:00" u="1"/>
        <d v="2022-04-21T00:00:00" u="1"/>
        <d v="2022-05-02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2-05-25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s v="COFVN-G2-NYC"/>
    <x v="0"/>
    <s v="Nueva York"/>
    <n v="113.62"/>
    <n v="1.2170205205649858E-2"/>
    <n v="113.62"/>
    <d v="2022-05-30T00:00:00"/>
    <d v="2022-05-27T00:00:00"/>
    <x v="0"/>
  </r>
  <r>
    <s v="COFSAN-23-NYC"/>
    <x v="1"/>
    <s v="Nueva York"/>
    <n v="236.95"/>
    <n v="2.0629991126885561E-2"/>
    <n v="236.95"/>
    <d v="2022-05-30T00:00:00"/>
    <d v="2022-05-27T00:00:00"/>
    <x v="0"/>
  </r>
  <r>
    <s v="COFCO-UGQ-NYC"/>
    <x v="2"/>
    <s v="Nueva York"/>
    <n v="299.95"/>
    <n v="1.6236033519553193E-2"/>
    <n v="299.95"/>
    <d v="2022-05-30T00:00:00"/>
    <d v="2022-05-27T00:00:00"/>
    <x v="0"/>
  </r>
  <r>
    <s v="COFCO-EP-NYC"/>
    <x v="3"/>
    <s v="Nueva York"/>
    <n v="301.95"/>
    <n v="1.6123439667129109E-2"/>
    <n v="301.95"/>
    <d v="2022-05-30T00:00:00"/>
    <d v="2022-05-27T00:00:00"/>
    <x v="0"/>
  </r>
  <r>
    <s v="COFSV-NYC"/>
    <x v="4"/>
    <s v="Nueva York"/>
    <n v="269.95"/>
    <n v="1.8135725429017296E-2"/>
    <n v="269.95"/>
    <d v="2022-05-30T00:00:00"/>
    <d v="2022-05-27T00:00:00"/>
    <x v="0"/>
  </r>
  <r>
    <s v="COFMX-NYC"/>
    <x v="5"/>
    <s v="Laredo"/>
    <n v="262.95"/>
    <n v="1.8833535844471467E-2"/>
    <n v="262.95"/>
    <d v="2022-05-30T00:00:00"/>
    <d v="2022-05-27T00:00:00"/>
    <x v="0"/>
  </r>
  <r>
    <s v="COFMX-HG-NYC"/>
    <x v="6"/>
    <s v="Nueva York"/>
    <n v="273.95"/>
    <n v="1.7995356037151838E-2"/>
    <n v="273.95"/>
    <d v="2022-05-30T00:00:00"/>
    <d v="2022-05-27T00:00:00"/>
    <x v="0"/>
  </r>
  <r>
    <s v="COFGT-NYC"/>
    <x v="7"/>
    <s v="Nueva York"/>
    <n v="283.95"/>
    <n v="1.7196745562130304E-2"/>
    <n v="283.95"/>
    <d v="2022-05-30T00:00:00"/>
    <d v="2022-05-27T00:00:00"/>
    <x v="0"/>
  </r>
  <r>
    <s v="COFSAN-4-NYC"/>
    <x v="8"/>
    <s v="Nueva York"/>
    <n v="232.95"/>
    <n v="2.1002710027100295E-2"/>
    <n v="232.95"/>
    <d v="2022-05-30T00:00:00"/>
    <d v="2022-05-27T00:00:00"/>
    <x v="0"/>
  </r>
  <r>
    <s v="COFID-EK1-NYC"/>
    <x v="9"/>
    <s v="Nueva York"/>
    <n v="109.62"/>
    <n v="1.2618587086672236E-2"/>
    <n v="109.62"/>
    <d v="2022-05-30T00:00:00"/>
    <d v="2022-05-27T00:00:00"/>
    <x v="0"/>
  </r>
  <r>
    <s v="COFUG-NYC"/>
    <x v="10"/>
    <s v="Nueva York"/>
    <n v="115.62"/>
    <n v="1.104215362295482E-2"/>
    <n v="115.62"/>
    <d v="2022-05-30T00:00:00"/>
    <d v="2022-05-27T00:00:00"/>
    <x v="0"/>
  </r>
  <r>
    <s v="COFPE-NYC"/>
    <x v="11"/>
    <s v="Nueva York"/>
    <n v="258.95"/>
    <n v="1.8795472918350872E-2"/>
    <n v="258.95"/>
    <d v="2022-05-30T00:00:00"/>
    <d v="2022-05-27T00:00:00"/>
    <x v="0"/>
  </r>
  <r>
    <s v="COF-WARB-CRSDF"/>
    <x v="12"/>
    <s v="NWE"/>
    <n v="85"/>
    <n v="0"/>
    <n v="85"/>
    <d v="2022-05-31T00:00:00"/>
    <d v="2022-05-30T00:00:00"/>
    <x v="0"/>
  </r>
  <r>
    <s v="COF-WARB-CRHDF"/>
    <x v="13"/>
    <s v="NWE"/>
    <n v="70"/>
    <n v="0"/>
    <n v="70"/>
    <d v="2022-05-31T00:00:00"/>
    <d v="2022-05-30T00:00:00"/>
    <x v="0"/>
  </r>
  <r>
    <s v="COFVN-G2-NYC"/>
    <x v="0"/>
    <s v="Nueva York"/>
    <n v="114.03"/>
    <n v="3.608519626826233E-3"/>
    <n v="113.62"/>
    <d v="2022-05-31T00:00:00"/>
    <d v="2022-05-30T00:00:00"/>
    <x v="1"/>
  </r>
  <r>
    <s v="COFSAN-23-NYC"/>
    <x v="1"/>
    <s v="Nueva York"/>
    <n v="238.75"/>
    <n v="7.5965393542942036E-3"/>
    <n v="236.95"/>
    <d v="2022-05-31T00:00:00"/>
    <d v="2022-05-30T00:00:00"/>
    <x v="1"/>
  </r>
  <r>
    <s v="COFCO-UGQ-NYC"/>
    <x v="2"/>
    <s v="Nueva York"/>
    <n v="301.75"/>
    <n v="6.0010001666944875E-3"/>
    <n v="299.95"/>
    <d v="2022-05-31T00:00:00"/>
    <d v="2022-05-30T00:00:00"/>
    <x v="1"/>
  </r>
  <r>
    <s v="COFCO-EP-NYC"/>
    <x v="3"/>
    <s v="Nueva York"/>
    <n v="303.75"/>
    <n v="5.9612518628912453E-3"/>
    <n v="301.95"/>
    <d v="2022-05-31T00:00:00"/>
    <d v="2022-05-30T00:00:00"/>
    <x v="1"/>
  </r>
  <r>
    <s v="COFSV-NYC"/>
    <x v="4"/>
    <s v="Nueva York"/>
    <n v="271.75"/>
    <n v="6.667901463233975E-3"/>
    <n v="269.95"/>
    <d v="2022-05-31T00:00:00"/>
    <d v="2022-05-30T00:00:00"/>
    <x v="1"/>
  </r>
  <r>
    <s v="COFMX-NYC"/>
    <x v="5"/>
    <s v="Laredo"/>
    <n v="264.75"/>
    <n v="6.8454078722190968E-3"/>
    <n v="262.95"/>
    <d v="2022-05-31T00:00:00"/>
    <d v="2022-05-30T00:00:00"/>
    <x v="1"/>
  </r>
  <r>
    <s v="COFMX-HG-NYC"/>
    <x v="6"/>
    <s v="Nueva York"/>
    <n v="275.75"/>
    <n v="6.5705420697207938E-3"/>
    <n v="273.95"/>
    <d v="2022-05-31T00:00:00"/>
    <d v="2022-05-30T00:00:00"/>
    <x v="1"/>
  </r>
  <r>
    <s v="COFGT-NYC"/>
    <x v="7"/>
    <s v="Nueva York"/>
    <n v="285.75"/>
    <n v="6.3391442155309435E-3"/>
    <n v="283.95"/>
    <d v="2022-05-31T00:00:00"/>
    <d v="2022-05-30T00:00:00"/>
    <x v="1"/>
  </r>
  <r>
    <s v="COFSAN-4-NYC"/>
    <x v="8"/>
    <s v="Nueva York"/>
    <n v="234.75"/>
    <n v="7.726980038634949E-3"/>
    <n v="232.95"/>
    <d v="2022-05-31T00:00:00"/>
    <d v="2022-05-30T00:00:00"/>
    <x v="1"/>
  </r>
  <r>
    <s v="COFID-EK1-NYC"/>
    <x v="9"/>
    <s v="Nueva York"/>
    <n v="110.03"/>
    <n v="3.740193395365778E-3"/>
    <n v="109.62"/>
    <d v="2022-05-31T00:00:00"/>
    <d v="2022-05-30T00:00:00"/>
    <x v="1"/>
  </r>
  <r>
    <s v="COFUG-NYC"/>
    <x v="10"/>
    <s v="Nueva York"/>
    <n v="116.03"/>
    <n v="3.5460992907801123E-3"/>
    <n v="115.62"/>
    <d v="2022-05-31T00:00:00"/>
    <d v="2022-05-30T00:00:00"/>
    <x v="1"/>
  </r>
  <r>
    <s v="COFPE-NYC"/>
    <x v="11"/>
    <s v="Nueva York"/>
    <n v="260.75"/>
    <n v="6.9511488704383523E-3"/>
    <n v="258.95"/>
    <d v="2022-05-31T00:00:00"/>
    <d v="2022-05-30T00:00:00"/>
    <x v="1"/>
  </r>
  <r>
    <s v="COF-WARB-CRSDF"/>
    <x v="12"/>
    <s v="NWE"/>
    <n v="85"/>
    <n v="0"/>
    <n v="85"/>
    <d v="2022-06-01T00:00:00"/>
    <d v="2022-05-31T00:00:00"/>
    <x v="1"/>
  </r>
  <r>
    <s v="COF-WARB-CRHDF"/>
    <x v="13"/>
    <s v="NWE"/>
    <n v="70"/>
    <n v="0"/>
    <n v="70"/>
    <d v="2022-06-01T00:00:00"/>
    <d v="2022-05-31T00:00:00"/>
    <x v="1"/>
  </r>
  <r>
    <s v="COFVN-G2-NYC"/>
    <x v="0"/>
    <s v="Nueva York"/>
    <n v="115.39"/>
    <n v="1.1926685959835126E-2"/>
    <n v="114.03"/>
    <d v="2022-06-01T00:00:00"/>
    <d v="2022-05-31T00:00:00"/>
    <x v="2"/>
  </r>
  <r>
    <s v="COFSAN-23-NYC"/>
    <x v="1"/>
    <s v="Nueva York"/>
    <n v="246.95"/>
    <n v="3.4345549738219849E-2"/>
    <n v="238.75"/>
    <d v="2022-06-01T00:00:00"/>
    <d v="2022-05-31T00:00:00"/>
    <x v="2"/>
  </r>
  <r>
    <s v="COFCO-UGQ-NYC"/>
    <x v="2"/>
    <s v="Nueva York"/>
    <n v="309.95"/>
    <n v="2.7174813587406758E-2"/>
    <n v="301.75"/>
    <d v="2022-06-01T00:00:00"/>
    <d v="2022-05-31T00:00:00"/>
    <x v="2"/>
  </r>
  <r>
    <s v="COFCO-EP-NYC"/>
    <x v="3"/>
    <s v="Nueva York"/>
    <n v="311.95"/>
    <n v="2.6995884773662514E-2"/>
    <n v="303.75"/>
    <d v="2022-06-01T00:00:00"/>
    <d v="2022-05-31T00:00:00"/>
    <x v="2"/>
  </r>
  <r>
    <s v="COFSV-NYC"/>
    <x v="4"/>
    <s v="Nueva York"/>
    <n v="279.95"/>
    <n v="3.0174793008279625E-2"/>
    <n v="271.75"/>
    <d v="2022-06-01T00:00:00"/>
    <d v="2022-05-31T00:00:00"/>
    <x v="2"/>
  </r>
  <r>
    <s v="COFMX-NYC"/>
    <x v="5"/>
    <s v="Laredo"/>
    <n v="272.95"/>
    <n v="3.0972615675165207E-2"/>
    <n v="264.75"/>
    <d v="2022-06-01T00:00:00"/>
    <d v="2022-05-31T00:00:00"/>
    <x v="2"/>
  </r>
  <r>
    <s v="COFMX-HG-NYC"/>
    <x v="6"/>
    <s v="Nueva York"/>
    <n v="283.95"/>
    <n v="2.9737080689029877E-2"/>
    <n v="275.75"/>
    <d v="2022-06-01T00:00:00"/>
    <d v="2022-05-31T00:00:00"/>
    <x v="2"/>
  </r>
  <r>
    <s v="COFGT-NYC"/>
    <x v="7"/>
    <s v="Nueva York"/>
    <n v="293.95"/>
    <n v="2.8696412948381413E-2"/>
    <n v="285.75"/>
    <d v="2022-06-01T00:00:00"/>
    <d v="2022-05-31T00:00:00"/>
    <x v="2"/>
  </r>
  <r>
    <s v="COFSAN-4-NYC"/>
    <x v="8"/>
    <s v="Nueva York"/>
    <n v="242.95"/>
    <n v="3.4930777422790153E-2"/>
    <n v="234.75"/>
    <d v="2022-06-01T00:00:00"/>
    <d v="2022-05-31T00:00:00"/>
    <x v="2"/>
  </r>
  <r>
    <s v="COFID-EK1-NYC"/>
    <x v="9"/>
    <s v="Nueva York"/>
    <n v="111.39"/>
    <n v="1.2360265382168494E-2"/>
    <n v="110.03"/>
    <d v="2022-06-01T00:00:00"/>
    <d v="2022-05-31T00:00:00"/>
    <x v="2"/>
  </r>
  <r>
    <s v="COFUG-NYC"/>
    <x v="10"/>
    <s v="Nueva York"/>
    <n v="117.39"/>
    <n v="1.1721106610359385E-2"/>
    <n v="116.03"/>
    <d v="2022-06-01T00:00:00"/>
    <d v="2022-05-31T00:00:00"/>
    <x v="2"/>
  </r>
  <r>
    <s v="COFPE-NYC"/>
    <x v="11"/>
    <s v="Nueva York"/>
    <n v="268.95"/>
    <n v="3.1447746883988451E-2"/>
    <n v="260.75"/>
    <d v="2022-06-01T00:00:00"/>
    <d v="2022-05-31T00:00:00"/>
    <x v="2"/>
  </r>
  <r>
    <s v="COF-WARB-CRSDF"/>
    <x v="12"/>
    <s v="NWE"/>
    <n v="84"/>
    <n v="-1.1764705882352941E-2"/>
    <n v="85"/>
    <d v="2022-06-02T00:00:00"/>
    <d v="2022-06-01T00:00:00"/>
    <x v="2"/>
  </r>
  <r>
    <s v="COF-WARB-CRHDF"/>
    <x v="13"/>
    <s v="NWE"/>
    <n v="70"/>
    <n v="0"/>
    <n v="70"/>
    <d v="2022-06-02T00:00:00"/>
    <d v="2022-06-01T00:00: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84">
        <item m="1" x="57"/>
        <item m="1" x="174"/>
        <item m="1" x="55"/>
        <item m="1" x="99"/>
        <item m="1" x="181"/>
        <item m="1" x="115"/>
        <item m="1" x="15"/>
        <item m="1" x="24"/>
        <item m="1" x="158"/>
        <item m="1" x="112"/>
        <item m="1" x="67"/>
        <item m="1" x="21"/>
        <item m="1" x="154"/>
        <item m="1" x="109"/>
        <item m="1" x="64"/>
        <item m="1" x="18"/>
        <item m="1" x="151"/>
        <item m="1" x="104"/>
        <item m="1" x="59"/>
        <item m="1" x="12"/>
        <item m="1" x="147"/>
        <item m="1" x="7"/>
        <item m="1" x="101"/>
        <item m="1" x="134"/>
        <item m="1" x="97"/>
        <item m="1" x="52"/>
        <item m="1" x="9"/>
        <item m="1" x="144"/>
        <item m="1" x="95"/>
        <item m="1" x="50"/>
        <item m="1" x="5"/>
        <item m="1" x="141"/>
        <item m="1" x="91"/>
        <item m="1" x="47"/>
        <item m="1" x="182"/>
        <item m="1" x="137"/>
        <item m="1" x="89"/>
        <item m="1" x="45"/>
        <item m="1" x="177"/>
        <item m="1" x="132"/>
        <item m="1" x="85"/>
        <item m="1" x="41"/>
        <item m="1" x="173"/>
        <item m="1" x="129"/>
        <item m="1" x="83"/>
        <item m="1" x="37"/>
        <item m="1" x="169"/>
        <item m="1" x="124"/>
        <item m="1" x="78"/>
        <item m="1" x="32"/>
        <item m="1" x="165"/>
        <item m="1" x="121"/>
        <item m="1" x="74"/>
        <item m="1" x="27"/>
        <item m="1" x="160"/>
        <item m="1" x="131"/>
        <item m="1" x="84"/>
        <item m="1" x="38"/>
        <item m="1" x="170"/>
        <item m="1" x="126"/>
        <item m="1" x="80"/>
        <item m="1" x="34"/>
        <item m="1" x="167"/>
        <item m="1" x="123"/>
        <item m="1" x="75"/>
        <item m="1" x="29"/>
        <item m="1" x="162"/>
        <item m="1" x="118"/>
        <item m="1" x="71"/>
        <item m="1" x="26"/>
        <item m="1" x="159"/>
        <item m="1" x="113"/>
        <item m="1" x="69"/>
        <item m="1" x="23"/>
        <item m="1" x="157"/>
        <item m="1" x="111"/>
        <item m="1" x="66"/>
        <item m="1" x="20"/>
        <item m="1" x="153"/>
        <item m="1" x="108"/>
        <item m="1" x="63"/>
        <item m="1" x="17"/>
        <item m="1" x="150"/>
        <item m="1" x="103"/>
        <item m="1" x="58"/>
        <item m="1" x="122"/>
        <item m="1" x="43"/>
        <item m="1" x="106"/>
        <item m="1" x="62"/>
        <item m="1" x="16"/>
        <item m="1" x="149"/>
        <item m="1" x="130"/>
        <item m="1" x="93"/>
        <item m="1" x="48"/>
        <item m="1" x="3"/>
        <item m="1" x="139"/>
        <item m="1" x="179"/>
        <item m="1" x="135"/>
        <item m="1" x="87"/>
        <item m="1" x="42"/>
        <item m="1" x="175"/>
        <item m="1" x="39"/>
        <item m="1" x="171"/>
        <item m="1" x="127"/>
        <item m="1" x="81"/>
        <item m="1" x="35"/>
        <item m="1" x="168"/>
        <item m="1" x="76"/>
        <item m="1" x="30"/>
        <item m="1" x="163"/>
        <item m="1" x="119"/>
        <item m="1" x="72"/>
        <item m="1" x="114"/>
        <item m="1" x="125"/>
        <item m="1" x="79"/>
        <item m="1" x="33"/>
        <item m="1" x="166"/>
        <item m="1" x="28"/>
        <item m="1" x="161"/>
        <item m="1" x="117"/>
        <item m="1" x="70"/>
        <item m="1" x="25"/>
        <item m="1" x="68"/>
        <item m="1" x="22"/>
        <item m="1" x="156"/>
        <item m="1" x="110"/>
        <item m="1" x="65"/>
        <item m="1" x="107"/>
        <item m="1" x="61"/>
        <item m="1" x="14"/>
        <item m="1" x="148"/>
        <item m="1" x="102"/>
        <item m="1" x="146"/>
        <item m="1" x="100"/>
        <item m="1" x="54"/>
        <item m="1" x="10"/>
        <item m="1" x="155"/>
        <item m="1" x="19"/>
        <item m="1" x="152"/>
        <item m="1" x="105"/>
        <item m="1" x="60"/>
        <item m="1" x="13"/>
        <item m="1" x="56"/>
        <item m="1" x="11"/>
        <item m="1" x="145"/>
        <item m="1" x="98"/>
        <item m="1" x="53"/>
        <item m="1" x="96"/>
        <item m="1" x="51"/>
        <item m="1" x="6"/>
        <item m="1" x="142"/>
        <item m="1" x="92"/>
        <item m="1" x="138"/>
        <item m="1" x="90"/>
        <item m="1" x="46"/>
        <item m="1" x="178"/>
        <item m="1" x="133"/>
        <item m="1" x="86"/>
        <item m="1" x="8"/>
        <item m="1" x="143"/>
        <item m="1" x="94"/>
        <item m="1" x="49"/>
        <item m="1" x="4"/>
        <item m="1" x="140"/>
        <item m="1" x="180"/>
        <item m="1" x="136"/>
        <item m="1" x="88"/>
        <item m="1" x="44"/>
        <item m="1" x="176"/>
        <item m="1" x="40"/>
        <item m="1" x="172"/>
        <item m="1" x="128"/>
        <item m="1" x="82"/>
        <item m="1" x="36"/>
        <item m="1" x="77"/>
        <item m="1" x="31"/>
        <item m="1" x="164"/>
        <item m="1" x="120"/>
        <item m="1" x="73"/>
        <item m="1" x="116"/>
        <item x="0"/>
        <item x="1"/>
        <item x="2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33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3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27">
      <pivotArea outline="0" collapsedLevelsAreSubtotals="1" fieldPosition="0"/>
    </format>
    <format dxfId="3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5">
      <pivotArea type="all" dataOnly="0" outline="0" fieldPosition="0"/>
    </format>
    <format dxfId="324">
      <pivotArea outline="0" collapsedLevelsAreSubtotals="1" fieldPosition="0"/>
    </format>
    <format dxfId="323">
      <pivotArea field="1" type="button" dataOnly="0" labelOnly="1" outline="0" axis="axisRow" fieldPosition="0"/>
    </format>
    <format dxfId="32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2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3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17">
      <pivotArea field="1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83">
        <i x="0" s="1"/>
        <i x="1" s="1"/>
        <i x="2" s="1"/>
        <i x="57" s="1" nd="1"/>
        <i x="174" s="1" nd="1"/>
        <i x="55" s="1" nd="1"/>
        <i x="99" s="1" nd="1"/>
        <i x="181" s="1" nd="1"/>
        <i x="115" s="1" nd="1"/>
        <i x="15" s="1" nd="1"/>
        <i x="24" s="1" nd="1"/>
        <i x="158" s="1" nd="1"/>
        <i x="112" s="1" nd="1"/>
        <i x="67" s="1" nd="1"/>
        <i x="21" s="1" nd="1"/>
        <i x="154" s="1" nd="1"/>
        <i x="109" s="1" nd="1"/>
        <i x="64" s="1" nd="1"/>
        <i x="18" s="1" nd="1"/>
        <i x="151" s="1" nd="1"/>
        <i x="104" s="1" nd="1"/>
        <i x="59" s="1" nd="1"/>
        <i x="12" s="1" nd="1"/>
        <i x="147" s="1" nd="1"/>
        <i x="7" s="1" nd="1"/>
        <i x="101" s="1" nd="1"/>
        <i x="134" s="1" nd="1"/>
        <i x="97" s="1" nd="1"/>
        <i x="52" s="1" nd="1"/>
        <i x="9" s="1" nd="1"/>
        <i x="144" s="1" nd="1"/>
        <i x="95" s="1" nd="1"/>
        <i x="50" s="1" nd="1"/>
        <i x="5" s="1" nd="1"/>
        <i x="141" s="1" nd="1"/>
        <i x="91" s="1" nd="1"/>
        <i x="47" s="1" nd="1"/>
        <i x="182" s="1" nd="1"/>
        <i x="137" s="1" nd="1"/>
        <i x="89" s="1" nd="1"/>
        <i x="45" s="1" nd="1"/>
        <i x="177" s="1" nd="1"/>
        <i x="132" s="1" nd="1"/>
        <i x="85" s="1" nd="1"/>
        <i x="41" s="1" nd="1"/>
        <i x="173" s="1" nd="1"/>
        <i x="129" s="1" nd="1"/>
        <i x="83" s="1" nd="1"/>
        <i x="37" s="1" nd="1"/>
        <i x="169" s="1" nd="1"/>
        <i x="124" s="1" nd="1"/>
        <i x="78" s="1" nd="1"/>
        <i x="32" s="1" nd="1"/>
        <i x="165" s="1" nd="1"/>
        <i x="121" s="1" nd="1"/>
        <i x="74" s="1" nd="1"/>
        <i x="27" s="1" nd="1"/>
        <i x="160" s="1" nd="1"/>
        <i x="131" s="1" nd="1"/>
        <i x="84" s="1" nd="1"/>
        <i x="38" s="1" nd="1"/>
        <i x="170" s="1" nd="1"/>
        <i x="126" s="1" nd="1"/>
        <i x="80" s="1" nd="1"/>
        <i x="34" s="1" nd="1"/>
        <i x="167" s="1" nd="1"/>
        <i x="123" s="1" nd="1"/>
        <i x="75" s="1" nd="1"/>
        <i x="29" s="1" nd="1"/>
        <i x="162" s="1" nd="1"/>
        <i x="118" s="1" nd="1"/>
        <i x="71" s="1" nd="1"/>
        <i x="26" s="1" nd="1"/>
        <i x="159" s="1" nd="1"/>
        <i x="113" s="1" nd="1"/>
        <i x="69" s="1" nd="1"/>
        <i x="23" s="1" nd="1"/>
        <i x="157" s="1" nd="1"/>
        <i x="111" s="1" nd="1"/>
        <i x="66" s="1" nd="1"/>
        <i x="20" s="1" nd="1"/>
        <i x="153" s="1" nd="1"/>
        <i x="108" s="1" nd="1"/>
        <i x="63" s="1" nd="1"/>
        <i x="17" s="1" nd="1"/>
        <i x="150" s="1" nd="1"/>
        <i x="103" s="1" nd="1"/>
        <i x="58" s="1" nd="1"/>
        <i x="122" s="1" nd="1"/>
        <i x="43" s="1" nd="1"/>
        <i x="106" s="1" nd="1"/>
        <i x="62" s="1" nd="1"/>
        <i x="16" s="1" nd="1"/>
        <i x="149" s="1" nd="1"/>
        <i x="130" s="1" nd="1"/>
        <i x="93" s="1" nd="1"/>
        <i x="48" s="1" nd="1"/>
        <i x="3" s="1" nd="1"/>
        <i x="139" s="1" nd="1"/>
        <i x="179" s="1" nd="1"/>
        <i x="135" s="1" nd="1"/>
        <i x="87" s="1" nd="1"/>
        <i x="42" s="1" nd="1"/>
        <i x="175" s="1" nd="1"/>
        <i x="39" s="1" nd="1"/>
        <i x="171" s="1" nd="1"/>
        <i x="127" s="1" nd="1"/>
        <i x="81" s="1" nd="1"/>
        <i x="35" s="1" nd="1"/>
        <i x="168" s="1" nd="1"/>
        <i x="76" s="1" nd="1"/>
        <i x="30" s="1" nd="1"/>
        <i x="163" s="1" nd="1"/>
        <i x="119" s="1" nd="1"/>
        <i x="72" s="1" nd="1"/>
        <i x="114" s="1" nd="1"/>
        <i x="125" s="1" nd="1"/>
        <i x="79" s="1" nd="1"/>
        <i x="33" s="1" nd="1"/>
        <i x="166" s="1" nd="1"/>
        <i x="28" s="1" nd="1"/>
        <i x="161" s="1" nd="1"/>
        <i x="117" s="1" nd="1"/>
        <i x="70" s="1" nd="1"/>
        <i x="25" s="1" nd="1"/>
        <i x="68" s="1" nd="1"/>
        <i x="22" s="1" nd="1"/>
        <i x="156" s="1" nd="1"/>
        <i x="110" s="1" nd="1"/>
        <i x="65" s="1" nd="1"/>
        <i x="107" s="1" nd="1"/>
        <i x="61" s="1" nd="1"/>
        <i x="14" s="1" nd="1"/>
        <i x="148" s="1" nd="1"/>
        <i x="102" s="1" nd="1"/>
        <i x="146" s="1" nd="1"/>
        <i x="100" s="1" nd="1"/>
        <i x="54" s="1" nd="1"/>
        <i x="10" s="1" nd="1"/>
        <i x="155" s="1" nd="1"/>
        <i x="19" s="1" nd="1"/>
        <i x="152" s="1" nd="1"/>
        <i x="105" s="1" nd="1"/>
        <i x="60" s="1" nd="1"/>
        <i x="13" s="1" nd="1"/>
        <i x="56" s="1" nd="1"/>
        <i x="11" s="1" nd="1"/>
        <i x="145" s="1" nd="1"/>
        <i x="98" s="1" nd="1"/>
        <i x="53" s="1" nd="1"/>
        <i x="96" s="1" nd="1"/>
        <i x="51" s="1" nd="1"/>
        <i x="6" s="1" nd="1"/>
        <i x="142" s="1" nd="1"/>
        <i x="92" s="1" nd="1"/>
        <i x="138" s="1" nd="1"/>
        <i x="90" s="1" nd="1"/>
        <i x="46" s="1" nd="1"/>
        <i x="178" s="1" nd="1"/>
        <i x="133" s="1" nd="1"/>
        <i x="86" s="1" nd="1"/>
        <i x="8" s="1" nd="1"/>
        <i x="143" s="1" nd="1"/>
        <i x="94" s="1" nd="1"/>
        <i x="49" s="1" nd="1"/>
        <i x="4" s="1" nd="1"/>
        <i x="140" s="1" nd="1"/>
        <i x="180" s="1" nd="1"/>
        <i x="136" s="1" nd="1"/>
        <i x="88" s="1" nd="1"/>
        <i x="44" s="1" nd="1"/>
        <i x="176" s="1" nd="1"/>
        <i x="40" s="1" nd="1"/>
        <i x="172" s="1" nd="1"/>
        <i x="128" s="1" nd="1"/>
        <i x="82" s="1" nd="1"/>
        <i x="36" s="1" nd="1"/>
        <i x="77" s="1" nd="1"/>
        <i x="31" s="1" nd="1"/>
        <i x="164" s="1" nd="1"/>
        <i x="120" s="1" nd="1"/>
        <i x="73" s="1" nd="1"/>
        <i x="11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43" totalsRowShown="0" headerRowDxfId="347" dataDxfId="345" headerRowBorderDxfId="346" tableBorderDxfId="344">
  <autoFilter ref="A1:I43"/>
  <tableColumns count="9">
    <tableColumn id="1" name="Clave" dataDxfId="343"/>
    <tableColumn id="2" name="Tipo de producto" dataDxfId="342"/>
    <tableColumn id="3" name="Lugar de entrega" dataDxfId="341"/>
    <tableColumn id="4" name="Último precio_x000a_(cts Dlr/lb)" dataDxfId="340"/>
    <tableColumn id="5" name="Cambio neto" dataDxfId="339"/>
    <tableColumn id="6" name="Precio anterior_x000a_(cts Dlr/lb)" dataDxfId="338"/>
    <tableColumn id="7" name="Día actual" dataDxfId="337"/>
    <tableColumn id="8" name="Día anterior" dataDxfId="336"/>
    <tableColumn id="9" name="DÍA DE REPORTE" dataDxfId="33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topLeftCell="A25" zoomScale="115" zoomScaleNormal="115" workbookViewId="0">
      <selection activeCell="A30" sqref="A3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113.62</v>
      </c>
      <c r="E2" s="7">
        <v>1.2170205205649858E-2</v>
      </c>
      <c r="F2" s="16">
        <v>113.62</v>
      </c>
      <c r="G2" s="17">
        <v>44711</v>
      </c>
      <c r="H2" s="18">
        <v>44708</v>
      </c>
      <c r="I2" s="19">
        <v>44712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236.95</v>
      </c>
      <c r="E3" s="8">
        <v>2.0629991126885561E-2</v>
      </c>
      <c r="F3" s="11">
        <v>236.95</v>
      </c>
      <c r="G3" s="12">
        <v>44711</v>
      </c>
      <c r="H3" s="13">
        <v>44708</v>
      </c>
      <c r="I3" s="20">
        <v>44712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299.95</v>
      </c>
      <c r="E4" s="8">
        <v>1.6236033519553193E-2</v>
      </c>
      <c r="F4" s="11">
        <v>299.95</v>
      </c>
      <c r="G4" s="12">
        <v>44711</v>
      </c>
      <c r="H4" s="13">
        <v>44708</v>
      </c>
      <c r="I4" s="20">
        <v>44712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301.95</v>
      </c>
      <c r="E5" s="8">
        <v>1.6123439667129109E-2</v>
      </c>
      <c r="F5" s="11">
        <v>301.95</v>
      </c>
      <c r="G5" s="12">
        <v>44711</v>
      </c>
      <c r="H5" s="13">
        <v>44708</v>
      </c>
      <c r="I5" s="20">
        <v>44712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269.95</v>
      </c>
      <c r="E6" s="8">
        <v>1.8135725429017296E-2</v>
      </c>
      <c r="F6" s="11">
        <v>269.95</v>
      </c>
      <c r="G6" s="12">
        <v>44711</v>
      </c>
      <c r="H6" s="13">
        <v>44708</v>
      </c>
      <c r="I6" s="20">
        <v>44712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262.95</v>
      </c>
      <c r="E7" s="8">
        <v>1.8833535844471467E-2</v>
      </c>
      <c r="F7" s="11">
        <v>262.95</v>
      </c>
      <c r="G7" s="12">
        <v>44711</v>
      </c>
      <c r="H7" s="13">
        <v>44708</v>
      </c>
      <c r="I7" s="20">
        <v>44712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273.95</v>
      </c>
      <c r="E8" s="8">
        <v>1.7995356037151838E-2</v>
      </c>
      <c r="F8" s="11">
        <v>273.95</v>
      </c>
      <c r="G8" s="12">
        <v>44711</v>
      </c>
      <c r="H8" s="13">
        <v>44708</v>
      </c>
      <c r="I8" s="20">
        <v>44712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283.95</v>
      </c>
      <c r="E9" s="8">
        <v>1.7196745562130304E-2</v>
      </c>
      <c r="F9" s="11">
        <v>283.95</v>
      </c>
      <c r="G9" s="12">
        <v>44711</v>
      </c>
      <c r="H9" s="13">
        <v>44708</v>
      </c>
      <c r="I9" s="20">
        <v>44712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232.95</v>
      </c>
      <c r="E10" s="8">
        <v>2.1002710027100295E-2</v>
      </c>
      <c r="F10" s="11">
        <v>232.95</v>
      </c>
      <c r="G10" s="12">
        <v>44711</v>
      </c>
      <c r="H10" s="13">
        <v>44708</v>
      </c>
      <c r="I10" s="20">
        <v>44712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109.62</v>
      </c>
      <c r="E11" s="8">
        <v>1.2618587086672236E-2</v>
      </c>
      <c r="F11" s="11">
        <v>109.62</v>
      </c>
      <c r="G11" s="12">
        <v>44711</v>
      </c>
      <c r="H11" s="13">
        <v>44708</v>
      </c>
      <c r="I11" s="20">
        <v>44712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115.62</v>
      </c>
      <c r="E12" s="8">
        <v>1.104215362295482E-2</v>
      </c>
      <c r="F12" s="11">
        <v>115.62</v>
      </c>
      <c r="G12" s="12">
        <v>44711</v>
      </c>
      <c r="H12" s="13">
        <v>44708</v>
      </c>
      <c r="I12" s="20">
        <v>44712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258.95</v>
      </c>
      <c r="E13" s="8">
        <v>1.8795472918350872E-2</v>
      </c>
      <c r="F13" s="11">
        <v>258.95</v>
      </c>
      <c r="G13" s="12">
        <v>44711</v>
      </c>
      <c r="H13" s="13">
        <v>44708</v>
      </c>
      <c r="I13" s="20">
        <v>44712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44712</v>
      </c>
      <c r="H14" s="13">
        <v>44711</v>
      </c>
      <c r="I14" s="20">
        <v>44712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0</v>
      </c>
      <c r="F15" s="11">
        <v>70</v>
      </c>
      <c r="G15" s="12">
        <v>44712</v>
      </c>
      <c r="H15" s="13">
        <v>44711</v>
      </c>
      <c r="I15" s="20">
        <v>44712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114.03</v>
      </c>
      <c r="E16" s="21">
        <f>(FÍSICOS[[#This Row],[Último precio
(cts Dlr/lb)]]-FÍSICOS[[#This Row],[Precio anterior
(cts Dlr/lb)]])/FÍSICOS[[#This Row],[Precio anterior
(cts Dlr/lb)]]</f>
        <v>3.608519626826233E-3</v>
      </c>
      <c r="F16" s="16">
        <f>D2</f>
        <v>113.62</v>
      </c>
      <c r="G16" s="17">
        <v>44712</v>
      </c>
      <c r="H16" s="18">
        <f>G2</f>
        <v>44711</v>
      </c>
      <c r="I16" s="19">
        <v>44713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238.75</v>
      </c>
      <c r="E17" s="22">
        <f>(FÍSICOS[[#This Row],[Último precio
(cts Dlr/lb)]]-FÍSICOS[[#This Row],[Precio anterior
(cts Dlr/lb)]])/FÍSICOS[[#This Row],[Precio anterior
(cts Dlr/lb)]]</f>
        <v>7.5965393542942036E-3</v>
      </c>
      <c r="F17" s="11">
        <f t="shared" ref="F17:F29" si="0">D3</f>
        <v>236.95</v>
      </c>
      <c r="G17" s="12">
        <v>44712</v>
      </c>
      <c r="H17" s="13">
        <f t="shared" ref="H17:H29" si="1">G3</f>
        <v>44711</v>
      </c>
      <c r="I17" s="20">
        <v>44713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301.75</v>
      </c>
      <c r="E18" s="22">
        <f>(FÍSICOS[[#This Row],[Último precio
(cts Dlr/lb)]]-FÍSICOS[[#This Row],[Precio anterior
(cts Dlr/lb)]])/FÍSICOS[[#This Row],[Precio anterior
(cts Dlr/lb)]]</f>
        <v>6.0010001666944875E-3</v>
      </c>
      <c r="F18" s="11">
        <f t="shared" si="0"/>
        <v>299.95</v>
      </c>
      <c r="G18" s="12">
        <v>44712</v>
      </c>
      <c r="H18" s="13">
        <f t="shared" si="1"/>
        <v>44711</v>
      </c>
      <c r="I18" s="20">
        <v>44713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303.75</v>
      </c>
      <c r="E19" s="22">
        <f>(FÍSICOS[[#This Row],[Último precio
(cts Dlr/lb)]]-FÍSICOS[[#This Row],[Precio anterior
(cts Dlr/lb)]])/FÍSICOS[[#This Row],[Precio anterior
(cts Dlr/lb)]]</f>
        <v>5.9612518628912453E-3</v>
      </c>
      <c r="F19" s="11">
        <f t="shared" si="0"/>
        <v>301.95</v>
      </c>
      <c r="G19" s="12">
        <v>44712</v>
      </c>
      <c r="H19" s="13">
        <f t="shared" si="1"/>
        <v>44711</v>
      </c>
      <c r="I19" s="20">
        <v>44713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6.667901463233975E-3</v>
      </c>
      <c r="F20" s="11">
        <f t="shared" si="0"/>
        <v>269.95</v>
      </c>
      <c r="G20" s="12">
        <v>44712</v>
      </c>
      <c r="H20" s="13">
        <f t="shared" si="1"/>
        <v>44711</v>
      </c>
      <c r="I20" s="20">
        <v>44713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264.75</v>
      </c>
      <c r="E21" s="22">
        <f>(FÍSICOS[[#This Row],[Último precio
(cts Dlr/lb)]]-FÍSICOS[[#This Row],[Precio anterior
(cts Dlr/lb)]])/FÍSICOS[[#This Row],[Precio anterior
(cts Dlr/lb)]]</f>
        <v>6.8454078722190968E-3</v>
      </c>
      <c r="F21" s="11">
        <f t="shared" si="0"/>
        <v>262.95</v>
      </c>
      <c r="G21" s="12">
        <v>44712</v>
      </c>
      <c r="H21" s="13">
        <f t="shared" si="1"/>
        <v>44711</v>
      </c>
      <c r="I21" s="20">
        <v>44713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275.75</v>
      </c>
      <c r="E22" s="22">
        <f>(FÍSICOS[[#This Row],[Último precio
(cts Dlr/lb)]]-FÍSICOS[[#This Row],[Precio anterior
(cts Dlr/lb)]])/FÍSICOS[[#This Row],[Precio anterior
(cts Dlr/lb)]]</f>
        <v>6.5705420697207938E-3</v>
      </c>
      <c r="F22" s="11">
        <f t="shared" si="0"/>
        <v>273.95</v>
      </c>
      <c r="G22" s="12">
        <v>44712</v>
      </c>
      <c r="H22" s="13">
        <f t="shared" si="1"/>
        <v>44711</v>
      </c>
      <c r="I22" s="20">
        <v>44713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285.75</v>
      </c>
      <c r="E23" s="22">
        <f>(FÍSICOS[[#This Row],[Último precio
(cts Dlr/lb)]]-FÍSICOS[[#This Row],[Precio anterior
(cts Dlr/lb)]])/FÍSICOS[[#This Row],[Precio anterior
(cts Dlr/lb)]]</f>
        <v>6.3391442155309435E-3</v>
      </c>
      <c r="F23" s="11">
        <f t="shared" si="0"/>
        <v>283.95</v>
      </c>
      <c r="G23" s="12">
        <v>44712</v>
      </c>
      <c r="H23" s="13">
        <f t="shared" si="1"/>
        <v>44711</v>
      </c>
      <c r="I23" s="20">
        <v>44713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234.75</v>
      </c>
      <c r="E24" s="22">
        <f>(FÍSICOS[[#This Row],[Último precio
(cts Dlr/lb)]]-FÍSICOS[[#This Row],[Precio anterior
(cts Dlr/lb)]])/FÍSICOS[[#This Row],[Precio anterior
(cts Dlr/lb)]]</f>
        <v>7.726980038634949E-3</v>
      </c>
      <c r="F24" s="11">
        <f t="shared" si="0"/>
        <v>232.95</v>
      </c>
      <c r="G24" s="12">
        <v>44712</v>
      </c>
      <c r="H24" s="13">
        <f t="shared" si="1"/>
        <v>44711</v>
      </c>
      <c r="I24" s="20">
        <v>44713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110.03</v>
      </c>
      <c r="E25" s="22">
        <f>(FÍSICOS[[#This Row],[Último precio
(cts Dlr/lb)]]-FÍSICOS[[#This Row],[Precio anterior
(cts Dlr/lb)]])/FÍSICOS[[#This Row],[Precio anterior
(cts Dlr/lb)]]</f>
        <v>3.740193395365778E-3</v>
      </c>
      <c r="F25" s="11">
        <f t="shared" si="0"/>
        <v>109.62</v>
      </c>
      <c r="G25" s="12">
        <v>44712</v>
      </c>
      <c r="H25" s="13">
        <f t="shared" si="1"/>
        <v>44711</v>
      </c>
      <c r="I25" s="20">
        <v>44713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116.03</v>
      </c>
      <c r="E26" s="22">
        <f>(FÍSICOS[[#This Row],[Último precio
(cts Dlr/lb)]]-FÍSICOS[[#This Row],[Precio anterior
(cts Dlr/lb)]])/FÍSICOS[[#This Row],[Precio anterior
(cts Dlr/lb)]]</f>
        <v>3.5460992907801123E-3</v>
      </c>
      <c r="F26" s="11">
        <f t="shared" si="0"/>
        <v>115.62</v>
      </c>
      <c r="G26" s="12">
        <v>44712</v>
      </c>
      <c r="H26" s="13">
        <f t="shared" si="1"/>
        <v>44711</v>
      </c>
      <c r="I26" s="20">
        <v>44713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260.75</v>
      </c>
      <c r="E27" s="22">
        <f>(FÍSICOS[[#This Row],[Último precio
(cts Dlr/lb)]]-FÍSICOS[[#This Row],[Precio anterior
(cts Dlr/lb)]])/FÍSICOS[[#This Row],[Precio anterior
(cts Dlr/lb)]]</f>
        <v>6.9511488704383523E-3</v>
      </c>
      <c r="F27" s="11">
        <f t="shared" si="0"/>
        <v>258.95</v>
      </c>
      <c r="G27" s="12">
        <v>44712</v>
      </c>
      <c r="H27" s="13">
        <f t="shared" si="1"/>
        <v>44711</v>
      </c>
      <c r="I27" s="20">
        <v>44713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85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85</v>
      </c>
      <c r="G28" s="12">
        <v>44713</v>
      </c>
      <c r="H28" s="13">
        <f t="shared" si="1"/>
        <v>44712</v>
      </c>
      <c r="I28" s="20">
        <v>44713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44713</v>
      </c>
      <c r="H29" s="13">
        <f t="shared" si="1"/>
        <v>44712</v>
      </c>
      <c r="I29" s="20">
        <v>44713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115.39</v>
      </c>
      <c r="E30" s="36">
        <f>(FÍSICOS[[#This Row],[Último precio
(cts Dlr/lb)]]-FÍSICOS[[#This Row],[Precio anterior
(cts Dlr/lb)]])/FÍSICOS[[#This Row],[Precio anterior
(cts Dlr/lb)]]</f>
        <v>1.1926685959835126E-2</v>
      </c>
      <c r="F30" s="34">
        <f>D16</f>
        <v>114.03</v>
      </c>
      <c r="G30" s="38">
        <v>44713</v>
      </c>
      <c r="H30" s="40">
        <f>G16</f>
        <v>44712</v>
      </c>
      <c r="I30" s="42">
        <v>44714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246.95</v>
      </c>
      <c r="E31" s="37">
        <f>(FÍSICOS[[#This Row],[Último precio
(cts Dlr/lb)]]-FÍSICOS[[#This Row],[Precio anterior
(cts Dlr/lb)]])/FÍSICOS[[#This Row],[Precio anterior
(cts Dlr/lb)]]</f>
        <v>3.4345549738219849E-2</v>
      </c>
      <c r="F31" s="35">
        <f t="shared" ref="F31:F43" si="2">D17</f>
        <v>238.75</v>
      </c>
      <c r="G31" s="39">
        <v>44713</v>
      </c>
      <c r="H31" s="41">
        <f t="shared" ref="H31:H43" si="3">G17</f>
        <v>44712</v>
      </c>
      <c r="I31" s="43">
        <v>44714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309.95</v>
      </c>
      <c r="E32" s="37">
        <f>(FÍSICOS[[#This Row],[Último precio
(cts Dlr/lb)]]-FÍSICOS[[#This Row],[Precio anterior
(cts Dlr/lb)]])/FÍSICOS[[#This Row],[Precio anterior
(cts Dlr/lb)]]</f>
        <v>2.7174813587406758E-2</v>
      </c>
      <c r="F32" s="35">
        <f t="shared" si="2"/>
        <v>301.75</v>
      </c>
      <c r="G32" s="39">
        <v>44713</v>
      </c>
      <c r="H32" s="41">
        <f t="shared" si="3"/>
        <v>44712</v>
      </c>
      <c r="I32" s="43">
        <v>44714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311.95</v>
      </c>
      <c r="E33" s="37">
        <f>(FÍSICOS[[#This Row],[Último precio
(cts Dlr/lb)]]-FÍSICOS[[#This Row],[Precio anterior
(cts Dlr/lb)]])/FÍSICOS[[#This Row],[Precio anterior
(cts Dlr/lb)]]</f>
        <v>2.6995884773662514E-2</v>
      </c>
      <c r="F33" s="35">
        <f t="shared" si="2"/>
        <v>303.75</v>
      </c>
      <c r="G33" s="39">
        <v>44713</v>
      </c>
      <c r="H33" s="41">
        <f t="shared" si="3"/>
        <v>44712</v>
      </c>
      <c r="I33" s="43">
        <v>44714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279.95</v>
      </c>
      <c r="E34" s="37">
        <f>(FÍSICOS[[#This Row],[Último precio
(cts Dlr/lb)]]-FÍSICOS[[#This Row],[Precio anterior
(cts Dlr/lb)]])/FÍSICOS[[#This Row],[Precio anterior
(cts Dlr/lb)]]</f>
        <v>3.0174793008279625E-2</v>
      </c>
      <c r="F34" s="35">
        <f t="shared" si="2"/>
        <v>271.75</v>
      </c>
      <c r="G34" s="39">
        <v>44713</v>
      </c>
      <c r="H34" s="41">
        <f t="shared" si="3"/>
        <v>44712</v>
      </c>
      <c r="I34" s="43">
        <v>44714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272.95</v>
      </c>
      <c r="E35" s="37">
        <f>(FÍSICOS[[#This Row],[Último precio
(cts Dlr/lb)]]-FÍSICOS[[#This Row],[Precio anterior
(cts Dlr/lb)]])/FÍSICOS[[#This Row],[Precio anterior
(cts Dlr/lb)]]</f>
        <v>3.0972615675165207E-2</v>
      </c>
      <c r="F35" s="35">
        <f t="shared" si="2"/>
        <v>264.75</v>
      </c>
      <c r="G35" s="39">
        <v>44713</v>
      </c>
      <c r="H35" s="41">
        <f t="shared" si="3"/>
        <v>44712</v>
      </c>
      <c r="I35" s="43">
        <v>44714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283.95</v>
      </c>
      <c r="E36" s="37">
        <f>(FÍSICOS[[#This Row],[Último precio
(cts Dlr/lb)]]-FÍSICOS[[#This Row],[Precio anterior
(cts Dlr/lb)]])/FÍSICOS[[#This Row],[Precio anterior
(cts Dlr/lb)]]</f>
        <v>2.9737080689029877E-2</v>
      </c>
      <c r="F36" s="35">
        <f t="shared" si="2"/>
        <v>275.75</v>
      </c>
      <c r="G36" s="39">
        <v>44713</v>
      </c>
      <c r="H36" s="41">
        <f t="shared" si="3"/>
        <v>44712</v>
      </c>
      <c r="I36" s="43">
        <v>44714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293.95</v>
      </c>
      <c r="E37" s="37">
        <f>(FÍSICOS[[#This Row],[Último precio
(cts Dlr/lb)]]-FÍSICOS[[#This Row],[Precio anterior
(cts Dlr/lb)]])/FÍSICOS[[#This Row],[Precio anterior
(cts Dlr/lb)]]</f>
        <v>2.8696412948381413E-2</v>
      </c>
      <c r="F37" s="35">
        <f t="shared" si="2"/>
        <v>285.75</v>
      </c>
      <c r="G37" s="39">
        <v>44713</v>
      </c>
      <c r="H37" s="41">
        <f t="shared" si="3"/>
        <v>44712</v>
      </c>
      <c r="I37" s="43">
        <v>44714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242.95</v>
      </c>
      <c r="E38" s="37">
        <f>(FÍSICOS[[#This Row],[Último precio
(cts Dlr/lb)]]-FÍSICOS[[#This Row],[Precio anterior
(cts Dlr/lb)]])/FÍSICOS[[#This Row],[Precio anterior
(cts Dlr/lb)]]</f>
        <v>3.4930777422790153E-2</v>
      </c>
      <c r="F38" s="35">
        <f t="shared" si="2"/>
        <v>234.75</v>
      </c>
      <c r="G38" s="39">
        <v>44713</v>
      </c>
      <c r="H38" s="41">
        <f t="shared" si="3"/>
        <v>44712</v>
      </c>
      <c r="I38" s="43">
        <v>44714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111.39</v>
      </c>
      <c r="E39" s="37">
        <f>(FÍSICOS[[#This Row],[Último precio
(cts Dlr/lb)]]-FÍSICOS[[#This Row],[Precio anterior
(cts Dlr/lb)]])/FÍSICOS[[#This Row],[Precio anterior
(cts Dlr/lb)]]</f>
        <v>1.2360265382168494E-2</v>
      </c>
      <c r="F39" s="35">
        <f t="shared" si="2"/>
        <v>110.03</v>
      </c>
      <c r="G39" s="39">
        <v>44713</v>
      </c>
      <c r="H39" s="41">
        <f t="shared" si="3"/>
        <v>44712</v>
      </c>
      <c r="I39" s="43">
        <v>44714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117.39</v>
      </c>
      <c r="E40" s="37">
        <f>(FÍSICOS[[#This Row],[Último precio
(cts Dlr/lb)]]-FÍSICOS[[#This Row],[Precio anterior
(cts Dlr/lb)]])/FÍSICOS[[#This Row],[Precio anterior
(cts Dlr/lb)]]</f>
        <v>1.1721106610359385E-2</v>
      </c>
      <c r="F40" s="35">
        <f t="shared" si="2"/>
        <v>116.03</v>
      </c>
      <c r="G40" s="39">
        <v>44713</v>
      </c>
      <c r="H40" s="41">
        <f t="shared" si="3"/>
        <v>44712</v>
      </c>
      <c r="I40" s="43">
        <v>44714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268.95</v>
      </c>
      <c r="E41" s="37">
        <f>(FÍSICOS[[#This Row],[Último precio
(cts Dlr/lb)]]-FÍSICOS[[#This Row],[Precio anterior
(cts Dlr/lb)]])/FÍSICOS[[#This Row],[Precio anterior
(cts Dlr/lb)]]</f>
        <v>3.1447746883988451E-2</v>
      </c>
      <c r="F41" s="35">
        <f t="shared" si="2"/>
        <v>260.75</v>
      </c>
      <c r="G41" s="39">
        <v>44713</v>
      </c>
      <c r="H41" s="41">
        <f t="shared" si="3"/>
        <v>44712</v>
      </c>
      <c r="I41" s="43">
        <v>44714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84</v>
      </c>
      <c r="E42" s="37">
        <f>(FÍSICOS[[#This Row],[Último precio
(cts Dlr/lb)]]-FÍSICOS[[#This Row],[Precio anterior
(cts Dlr/lb)]])/FÍSICOS[[#This Row],[Precio anterior
(cts Dlr/lb)]]</f>
        <v>-1.1764705882352941E-2</v>
      </c>
      <c r="F42" s="35">
        <f t="shared" si="2"/>
        <v>85</v>
      </c>
      <c r="G42" s="39">
        <v>44714</v>
      </c>
      <c r="H42" s="41">
        <f t="shared" si="3"/>
        <v>44713</v>
      </c>
      <c r="I42" s="43">
        <v>44714</v>
      </c>
    </row>
    <row r="43" spans="1:9" x14ac:dyDescent="0.35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44714</v>
      </c>
      <c r="H43" s="41">
        <f t="shared" si="3"/>
        <v>44713</v>
      </c>
      <c r="I43" s="43">
        <v>44714</v>
      </c>
    </row>
  </sheetData>
  <conditionalFormatting sqref="E2:E43">
    <cfRule type="cellIs" dxfId="467" priority="151023" operator="lessThan">
      <formula>0</formula>
    </cfRule>
    <cfRule type="cellIs" dxfId="466" priority="151024" operator="equal">
      <formula>"-"</formula>
    </cfRule>
    <cfRule type="cellIs" dxfId="465" priority="151025" operator="greaterThan">
      <formula>0</formula>
    </cfRule>
  </conditionalFormatting>
  <conditionalFormatting sqref="E1:E43">
    <cfRule type="cellIs" dxfId="464" priority="151021" operator="equal">
      <formula>0</formula>
    </cfRule>
    <cfRule type="cellIs" dxfId="463" priority="151022" operator="equal">
      <formula>"ND"</formula>
    </cfRule>
  </conditionalFormatting>
  <conditionalFormatting sqref="E2:E43">
    <cfRule type="cellIs" dxfId="462" priority="150468" operator="lessThan">
      <formula>0</formula>
    </cfRule>
    <cfRule type="cellIs" dxfId="461" priority="150469" operator="equal">
      <formula>"-"</formula>
    </cfRule>
    <cfRule type="cellIs" dxfId="460" priority="150470" operator="greaterThan">
      <formula>0</formula>
    </cfRule>
  </conditionalFormatting>
  <conditionalFormatting sqref="E2:E43">
    <cfRule type="cellIs" dxfId="459" priority="150466" operator="equal">
      <formula>0</formula>
    </cfRule>
    <cfRule type="cellIs" dxfId="458" priority="150467" operator="equal">
      <formula>"ND"</formula>
    </cfRule>
  </conditionalFormatting>
  <conditionalFormatting sqref="E2:E43">
    <cfRule type="cellIs" dxfId="457" priority="150463" operator="lessThan">
      <formula>0</formula>
    </cfRule>
    <cfRule type="cellIs" dxfId="456" priority="150464" operator="equal">
      <formula>"-"</formula>
    </cfRule>
    <cfRule type="cellIs" dxfId="455" priority="150465" operator="greaterThan">
      <formula>0</formula>
    </cfRule>
  </conditionalFormatting>
  <conditionalFormatting sqref="E2:E43">
    <cfRule type="cellIs" dxfId="454" priority="150461" operator="equal">
      <formula>0</formula>
    </cfRule>
    <cfRule type="cellIs" dxfId="453" priority="150462" operator="equal">
      <formula>"ND"</formula>
    </cfRule>
  </conditionalFormatting>
  <conditionalFormatting sqref="E2:E43">
    <cfRule type="cellIs" dxfId="452" priority="150458" operator="lessThan">
      <formula>0</formula>
    </cfRule>
    <cfRule type="cellIs" dxfId="451" priority="150459" operator="equal">
      <formula>"-"</formula>
    </cfRule>
    <cfRule type="cellIs" dxfId="450" priority="150460" operator="greaterThan">
      <formula>0</formula>
    </cfRule>
  </conditionalFormatting>
  <conditionalFormatting sqref="E2:E43">
    <cfRule type="cellIs" dxfId="449" priority="150456" operator="equal">
      <formula>0</formula>
    </cfRule>
    <cfRule type="cellIs" dxfId="448" priority="150457" operator="equal">
      <formula>"ND"</formula>
    </cfRule>
  </conditionalFormatting>
  <conditionalFormatting sqref="E2:E43">
    <cfRule type="cellIs" dxfId="447" priority="150453" operator="lessThan">
      <formula>0</formula>
    </cfRule>
    <cfRule type="cellIs" dxfId="446" priority="150454" operator="equal">
      <formula>"-"</formula>
    </cfRule>
    <cfRule type="cellIs" dxfId="445" priority="150455" operator="greaterThan">
      <formula>0</formula>
    </cfRule>
  </conditionalFormatting>
  <conditionalFormatting sqref="E2:E43">
    <cfRule type="cellIs" dxfId="444" priority="150451" operator="equal">
      <formula>0</formula>
    </cfRule>
    <cfRule type="cellIs" dxfId="443" priority="150452" operator="equal">
      <formula>"ND"</formula>
    </cfRule>
  </conditionalFormatting>
  <conditionalFormatting sqref="E2:E43">
    <cfRule type="cellIs" dxfId="442" priority="150448" operator="lessThan">
      <formula>0</formula>
    </cfRule>
    <cfRule type="cellIs" dxfId="441" priority="150449" operator="equal">
      <formula>"-"</formula>
    </cfRule>
    <cfRule type="cellIs" dxfId="440" priority="150450" operator="greaterThan">
      <formula>0</formula>
    </cfRule>
  </conditionalFormatting>
  <conditionalFormatting sqref="E2:E43">
    <cfRule type="cellIs" dxfId="439" priority="150446" operator="equal">
      <formula>0</formula>
    </cfRule>
    <cfRule type="cellIs" dxfId="438" priority="150447" operator="equal">
      <formula>"ND"</formula>
    </cfRule>
  </conditionalFormatting>
  <conditionalFormatting sqref="E2:E43">
    <cfRule type="cellIs" dxfId="437" priority="150443" operator="lessThan">
      <formula>0</formula>
    </cfRule>
    <cfRule type="cellIs" dxfId="436" priority="150444" operator="equal">
      <formula>"-"</formula>
    </cfRule>
    <cfRule type="cellIs" dxfId="435" priority="150445" operator="greaterThan">
      <formula>0</formula>
    </cfRule>
  </conditionalFormatting>
  <conditionalFormatting sqref="E2:E43">
    <cfRule type="cellIs" dxfId="434" priority="150441" operator="equal">
      <formula>0</formula>
    </cfRule>
    <cfRule type="cellIs" dxfId="433" priority="150442" operator="equal">
      <formula>"ND"</formula>
    </cfRule>
  </conditionalFormatting>
  <conditionalFormatting sqref="E2:E43">
    <cfRule type="cellIs" dxfId="432" priority="150438" operator="lessThan">
      <formula>0</formula>
    </cfRule>
    <cfRule type="cellIs" dxfId="431" priority="150439" operator="equal">
      <formula>"-"</formula>
    </cfRule>
    <cfRule type="cellIs" dxfId="430" priority="150440" operator="greaterThan">
      <formula>0</formula>
    </cfRule>
  </conditionalFormatting>
  <conditionalFormatting sqref="E2:E43">
    <cfRule type="cellIs" dxfId="429" priority="150436" operator="equal">
      <formula>0</formula>
    </cfRule>
    <cfRule type="cellIs" dxfId="428" priority="150437" operator="equal">
      <formula>"ND"</formula>
    </cfRule>
  </conditionalFormatting>
  <conditionalFormatting sqref="E2:E43">
    <cfRule type="cellIs" dxfId="427" priority="150433" operator="lessThan">
      <formula>0</formula>
    </cfRule>
    <cfRule type="cellIs" dxfId="426" priority="150434" operator="equal">
      <formula>"-"</formula>
    </cfRule>
    <cfRule type="cellIs" dxfId="425" priority="150435" operator="greaterThan">
      <formula>0</formula>
    </cfRule>
  </conditionalFormatting>
  <conditionalFormatting sqref="E2:E43">
    <cfRule type="cellIs" dxfId="424" priority="150431" operator="equal">
      <formula>0</formula>
    </cfRule>
    <cfRule type="cellIs" dxfId="423" priority="150432" operator="equal">
      <formula>"ND"</formula>
    </cfRule>
  </conditionalFormatting>
  <conditionalFormatting sqref="E2:E43">
    <cfRule type="cellIs" dxfId="422" priority="150428" operator="lessThan">
      <formula>0</formula>
    </cfRule>
    <cfRule type="cellIs" dxfId="421" priority="150429" operator="equal">
      <formula>"-"</formula>
    </cfRule>
    <cfRule type="cellIs" dxfId="420" priority="150430" operator="greaterThan">
      <formula>0</formula>
    </cfRule>
  </conditionalFormatting>
  <conditionalFormatting sqref="E2:E43">
    <cfRule type="cellIs" dxfId="419" priority="150426" operator="equal">
      <formula>0</formula>
    </cfRule>
    <cfRule type="cellIs" dxfId="418" priority="150427" operator="equal">
      <formula>"ND"</formula>
    </cfRule>
  </conditionalFormatting>
  <conditionalFormatting sqref="E2:E43">
    <cfRule type="cellIs" dxfId="417" priority="150423" operator="lessThan">
      <formula>0</formula>
    </cfRule>
    <cfRule type="cellIs" dxfId="416" priority="150424" operator="equal">
      <formula>"-"</formula>
    </cfRule>
    <cfRule type="cellIs" dxfId="415" priority="150425" operator="greaterThan">
      <formula>0</formula>
    </cfRule>
  </conditionalFormatting>
  <conditionalFormatting sqref="E2:E43">
    <cfRule type="cellIs" dxfId="414" priority="150421" operator="equal">
      <formula>0</formula>
    </cfRule>
    <cfRule type="cellIs" dxfId="413" priority="150422" operator="equal">
      <formula>"ND"</formula>
    </cfRule>
  </conditionalFormatting>
  <conditionalFormatting sqref="E2:E43">
    <cfRule type="cellIs" dxfId="412" priority="150418" operator="lessThan">
      <formula>0</formula>
    </cfRule>
    <cfRule type="cellIs" dxfId="411" priority="150419" operator="equal">
      <formula>"-"</formula>
    </cfRule>
    <cfRule type="cellIs" dxfId="410" priority="150420" operator="greaterThan">
      <formula>0</formula>
    </cfRule>
  </conditionalFormatting>
  <conditionalFormatting sqref="E2:E43">
    <cfRule type="cellIs" dxfId="409" priority="150416" operator="equal">
      <formula>0</formula>
    </cfRule>
    <cfRule type="cellIs" dxfId="408" priority="150417" operator="equal">
      <formula>"ND"</formula>
    </cfRule>
  </conditionalFormatting>
  <conditionalFormatting sqref="E16:E29">
    <cfRule type="cellIs" dxfId="407" priority="150358" operator="lessThan">
      <formula>0</formula>
    </cfRule>
    <cfRule type="cellIs" dxfId="406" priority="150359" operator="equal">
      <formula>"-"</formula>
    </cfRule>
    <cfRule type="cellIs" dxfId="405" priority="150360" operator="greaterThan">
      <formula>0</formula>
    </cfRule>
  </conditionalFormatting>
  <conditionalFormatting sqref="E16:E29">
    <cfRule type="cellIs" dxfId="404" priority="150356" operator="equal">
      <formula>0</formula>
    </cfRule>
    <cfRule type="cellIs" dxfId="403" priority="150357" operator="equal">
      <formula>"ND"</formula>
    </cfRule>
  </conditionalFormatting>
  <conditionalFormatting sqref="E16:E29">
    <cfRule type="cellIs" dxfId="402" priority="150353" operator="lessThan">
      <formula>0</formula>
    </cfRule>
    <cfRule type="cellIs" dxfId="401" priority="150354" operator="equal">
      <formula>"-"</formula>
    </cfRule>
    <cfRule type="cellIs" dxfId="400" priority="150355" operator="greaterThan">
      <formula>0</formula>
    </cfRule>
  </conditionalFormatting>
  <conditionalFormatting sqref="E16:E29">
    <cfRule type="cellIs" dxfId="399" priority="150351" operator="equal">
      <formula>0</formula>
    </cfRule>
    <cfRule type="cellIs" dxfId="398" priority="150352" operator="equal">
      <formula>"ND"</formula>
    </cfRule>
  </conditionalFormatting>
  <conditionalFormatting sqref="E16:E29">
    <cfRule type="cellIs" dxfId="397" priority="150348" operator="lessThan">
      <formula>0</formula>
    </cfRule>
    <cfRule type="cellIs" dxfId="396" priority="150349" operator="equal">
      <formula>"-"</formula>
    </cfRule>
    <cfRule type="cellIs" dxfId="395" priority="150350" operator="greaterThan">
      <formula>0</formula>
    </cfRule>
  </conditionalFormatting>
  <conditionalFormatting sqref="E16:E29">
    <cfRule type="cellIs" dxfId="394" priority="150346" operator="equal">
      <formula>0</formula>
    </cfRule>
    <cfRule type="cellIs" dxfId="393" priority="150347" operator="equal">
      <formula>"ND"</formula>
    </cfRule>
  </conditionalFormatting>
  <conditionalFormatting sqref="E16:E29">
    <cfRule type="cellIs" dxfId="392" priority="150343" operator="lessThan">
      <formula>0</formula>
    </cfRule>
    <cfRule type="cellIs" dxfId="391" priority="150344" operator="equal">
      <formula>"-"</formula>
    </cfRule>
    <cfRule type="cellIs" dxfId="390" priority="150345" operator="greaterThan">
      <formula>0</formula>
    </cfRule>
  </conditionalFormatting>
  <conditionalFormatting sqref="E16:E29">
    <cfRule type="cellIs" dxfId="389" priority="150341" operator="equal">
      <formula>0</formula>
    </cfRule>
    <cfRule type="cellIs" dxfId="388" priority="150342" operator="equal">
      <formula>"ND"</formula>
    </cfRule>
  </conditionalFormatting>
  <conditionalFormatting sqref="E16:E29">
    <cfRule type="cellIs" dxfId="387" priority="150338" operator="lessThan">
      <formula>0</formula>
    </cfRule>
    <cfRule type="cellIs" dxfId="386" priority="150339" operator="equal">
      <formula>"-"</formula>
    </cfRule>
    <cfRule type="cellIs" dxfId="385" priority="150340" operator="greaterThan">
      <formula>0</formula>
    </cfRule>
  </conditionalFormatting>
  <conditionalFormatting sqref="E16:E29">
    <cfRule type="cellIs" dxfId="384" priority="150336" operator="equal">
      <formula>0</formula>
    </cfRule>
    <cfRule type="cellIs" dxfId="383" priority="150337" operator="equal">
      <formula>"ND"</formula>
    </cfRule>
  </conditionalFormatting>
  <conditionalFormatting sqref="E16:E29">
    <cfRule type="cellIs" dxfId="382" priority="150333" operator="lessThan">
      <formula>0</formula>
    </cfRule>
    <cfRule type="cellIs" dxfId="381" priority="150334" operator="equal">
      <formula>"-"</formula>
    </cfRule>
    <cfRule type="cellIs" dxfId="380" priority="150335" operator="greaterThan">
      <formula>0</formula>
    </cfRule>
  </conditionalFormatting>
  <conditionalFormatting sqref="E16:E29">
    <cfRule type="cellIs" dxfId="379" priority="150331" operator="equal">
      <formula>0</formula>
    </cfRule>
    <cfRule type="cellIs" dxfId="378" priority="150332" operator="equal">
      <formula>"ND"</formula>
    </cfRule>
  </conditionalFormatting>
  <conditionalFormatting sqref="E16:E29">
    <cfRule type="cellIs" dxfId="377" priority="150328" operator="lessThan">
      <formula>0</formula>
    </cfRule>
    <cfRule type="cellIs" dxfId="376" priority="150329" operator="equal">
      <formula>"-"</formula>
    </cfRule>
    <cfRule type="cellIs" dxfId="375" priority="150330" operator="greaterThan">
      <formula>0</formula>
    </cfRule>
  </conditionalFormatting>
  <conditionalFormatting sqref="E16:E29">
    <cfRule type="cellIs" dxfId="374" priority="150326" operator="equal">
      <formula>0</formula>
    </cfRule>
    <cfRule type="cellIs" dxfId="373" priority="150327" operator="equal">
      <formula>"ND"</formula>
    </cfRule>
  </conditionalFormatting>
  <conditionalFormatting sqref="E16:E29">
    <cfRule type="cellIs" dxfId="372" priority="150323" operator="lessThan">
      <formula>0</formula>
    </cfRule>
    <cfRule type="cellIs" dxfId="371" priority="150324" operator="equal">
      <formula>"-"</formula>
    </cfRule>
    <cfRule type="cellIs" dxfId="370" priority="150325" operator="greaterThan">
      <formula>0</formula>
    </cfRule>
  </conditionalFormatting>
  <conditionalFormatting sqref="E16:E29">
    <cfRule type="cellIs" dxfId="369" priority="150321" operator="equal">
      <formula>0</formula>
    </cfRule>
    <cfRule type="cellIs" dxfId="368" priority="150322" operator="equal">
      <formula>"ND"</formula>
    </cfRule>
  </conditionalFormatting>
  <conditionalFormatting sqref="E16:E29">
    <cfRule type="cellIs" dxfId="367" priority="150318" operator="lessThan">
      <formula>0</formula>
    </cfRule>
    <cfRule type="cellIs" dxfId="366" priority="150319" operator="equal">
      <formula>"-"</formula>
    </cfRule>
    <cfRule type="cellIs" dxfId="365" priority="150320" operator="greaterThan">
      <formula>0</formula>
    </cfRule>
  </conditionalFormatting>
  <conditionalFormatting sqref="E16:E29">
    <cfRule type="cellIs" dxfId="364" priority="150316" operator="equal">
      <formula>0</formula>
    </cfRule>
    <cfRule type="cellIs" dxfId="363" priority="150317" operator="equal">
      <formula>"ND"</formula>
    </cfRule>
  </conditionalFormatting>
  <conditionalFormatting sqref="E16:E29">
    <cfRule type="cellIs" dxfId="362" priority="150313" operator="lessThan">
      <formula>0</formula>
    </cfRule>
    <cfRule type="cellIs" dxfId="361" priority="150314" operator="equal">
      <formula>"-"</formula>
    </cfRule>
    <cfRule type="cellIs" dxfId="360" priority="150315" operator="greaterThan">
      <formula>0</formula>
    </cfRule>
  </conditionalFormatting>
  <conditionalFormatting sqref="E16:E29">
    <cfRule type="cellIs" dxfId="359" priority="150311" operator="equal">
      <formula>0</formula>
    </cfRule>
    <cfRule type="cellIs" dxfId="358" priority="150312" operator="equal">
      <formula>"ND"</formula>
    </cfRule>
  </conditionalFormatting>
  <conditionalFormatting sqref="E16:E29">
    <cfRule type="cellIs" dxfId="357" priority="150308" operator="lessThan">
      <formula>0</formula>
    </cfRule>
    <cfRule type="cellIs" dxfId="356" priority="150309" operator="equal">
      <formula>"-"</formula>
    </cfRule>
    <cfRule type="cellIs" dxfId="355" priority="150310" operator="greaterThan">
      <formula>0</formula>
    </cfRule>
  </conditionalFormatting>
  <conditionalFormatting sqref="E16:E29">
    <cfRule type="cellIs" dxfId="354" priority="150306" operator="equal">
      <formula>0</formula>
    </cfRule>
    <cfRule type="cellIs" dxfId="353" priority="150307" operator="equal">
      <formula>"ND"</formula>
    </cfRule>
  </conditionalFormatting>
  <conditionalFormatting sqref="E16:E29">
    <cfRule type="cellIs" dxfId="352" priority="150303" operator="lessThan">
      <formula>0</formula>
    </cfRule>
    <cfRule type="cellIs" dxfId="351" priority="150304" operator="equal">
      <formula>"-"</formula>
    </cfRule>
    <cfRule type="cellIs" dxfId="350" priority="150305" operator="greaterThan">
      <formula>0</formula>
    </cfRule>
  </conditionalFormatting>
  <conditionalFormatting sqref="E16:E29">
    <cfRule type="cellIs" dxfId="349" priority="150301" operator="equal">
      <formula>0</formula>
    </cfRule>
    <cfRule type="cellIs" dxfId="348" priority="150302" operator="equal">
      <formula>"ND"</formula>
    </cfRule>
  </conditionalFormatting>
  <conditionalFormatting sqref="E30:E43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30:E43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30:E43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30:E43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30:E43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30:E43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30:E43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30:E43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30:E43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30:E43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30:E43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30:E43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30:E43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30:E43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30:E43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30:E43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30:E43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30:E43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30:E43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30:E43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30:E43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30:E43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30:E43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30:E43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30:E43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30:E43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30:E43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30:E43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30:E43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30:E43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30:E43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30:E43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30:E43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30:E43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30:E43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30:E43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30:E43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30:E43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30:E43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30:E43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30:E43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30:E43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30:E43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30:E43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30:E43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30:E43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30:E43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30:E43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236.88333333333333</v>
      </c>
      <c r="C3" s="25">
        <v>2.1220155829508466E-2</v>
      </c>
      <c r="D3" s="24">
        <v>233.54999999999998</v>
      </c>
      <c r="E3" s="28">
        <v>44712</v>
      </c>
      <c r="F3" s="28">
        <v>44710.333333333336</v>
      </c>
      <c r="G3" s="28">
        <v>44713</v>
      </c>
    </row>
    <row r="4" spans="1:7" ht="18" x14ac:dyDescent="0.35">
      <c r="A4" s="23" t="s">
        <v>24</v>
      </c>
      <c r="B4" s="24">
        <v>305.88333333333338</v>
      </c>
      <c r="C4" s="25">
        <v>1.6360192101227623E-2</v>
      </c>
      <c r="D4" s="24">
        <v>302.55</v>
      </c>
      <c r="E4" s="28">
        <v>44712</v>
      </c>
      <c r="F4" s="28">
        <v>44710.333333333336</v>
      </c>
      <c r="G4" s="28">
        <v>44713</v>
      </c>
    </row>
    <row r="5" spans="1:7" ht="18" x14ac:dyDescent="0.35">
      <c r="A5" s="23" t="s">
        <v>23</v>
      </c>
      <c r="B5" s="24">
        <v>303.88333333333338</v>
      </c>
      <c r="C5" s="25">
        <v>1.6470615757884815E-2</v>
      </c>
      <c r="D5" s="24">
        <v>300.55</v>
      </c>
      <c r="E5" s="28">
        <v>44712</v>
      </c>
      <c r="F5" s="28">
        <v>44710.333333333336</v>
      </c>
      <c r="G5" s="28">
        <v>44713</v>
      </c>
    </row>
    <row r="6" spans="1:7" ht="18" x14ac:dyDescent="0.35">
      <c r="A6" s="23" t="s">
        <v>34</v>
      </c>
      <c r="B6" s="24">
        <v>70</v>
      </c>
      <c r="C6" s="25">
        <v>0</v>
      </c>
      <c r="D6" s="24">
        <v>70</v>
      </c>
      <c r="E6" s="28">
        <v>44713</v>
      </c>
      <c r="F6" s="28">
        <v>44712</v>
      </c>
      <c r="G6" s="28">
        <v>44713</v>
      </c>
    </row>
    <row r="7" spans="1:7" ht="18" x14ac:dyDescent="0.35">
      <c r="A7" s="23" t="s">
        <v>33</v>
      </c>
      <c r="B7" s="24">
        <v>84.666666666666671</v>
      </c>
      <c r="C7" s="25">
        <v>-3.9215686274509803E-3</v>
      </c>
      <c r="D7" s="24">
        <v>85</v>
      </c>
      <c r="E7" s="28">
        <v>44713</v>
      </c>
      <c r="F7" s="28">
        <v>44712</v>
      </c>
      <c r="G7" s="28">
        <v>44713</v>
      </c>
    </row>
    <row r="8" spans="1:7" ht="18" x14ac:dyDescent="0.35">
      <c r="A8" s="23" t="s">
        <v>25</v>
      </c>
      <c r="B8" s="24">
        <v>273.88333333333338</v>
      </c>
      <c r="C8" s="25">
        <v>1.8326139966843635E-2</v>
      </c>
      <c r="D8" s="24">
        <v>270.55</v>
      </c>
      <c r="E8" s="28">
        <v>44712</v>
      </c>
      <c r="F8" s="28">
        <v>44710.333333333336</v>
      </c>
      <c r="G8" s="28">
        <v>44713</v>
      </c>
    </row>
    <row r="9" spans="1:7" ht="18" x14ac:dyDescent="0.35">
      <c r="A9" s="23" t="s">
        <v>28</v>
      </c>
      <c r="B9" s="24">
        <v>287.88333333333338</v>
      </c>
      <c r="C9" s="25">
        <v>1.7410767575347551E-2</v>
      </c>
      <c r="D9" s="24">
        <v>284.55</v>
      </c>
      <c r="E9" s="28">
        <v>44712</v>
      </c>
      <c r="F9" s="28">
        <v>44710.333333333336</v>
      </c>
      <c r="G9" s="28">
        <v>44713</v>
      </c>
    </row>
    <row r="10" spans="1:7" ht="18" x14ac:dyDescent="0.35">
      <c r="A10" s="23" t="s">
        <v>30</v>
      </c>
      <c r="B10" s="24">
        <v>110.34666666666668</v>
      </c>
      <c r="C10" s="25">
        <v>9.5730152880688351E-3</v>
      </c>
      <c r="D10" s="24">
        <v>109.75666666666666</v>
      </c>
      <c r="E10" s="28">
        <v>44712</v>
      </c>
      <c r="F10" s="28">
        <v>44710.333333333336</v>
      </c>
      <c r="G10" s="28">
        <v>44713</v>
      </c>
    </row>
    <row r="11" spans="1:7" ht="18" x14ac:dyDescent="0.35">
      <c r="A11" s="23" t="s">
        <v>26</v>
      </c>
      <c r="B11" s="24">
        <v>266.88333333333338</v>
      </c>
      <c r="C11" s="25">
        <v>1.8883853130618591E-2</v>
      </c>
      <c r="D11" s="24">
        <v>263.55</v>
      </c>
      <c r="E11" s="28">
        <v>44712</v>
      </c>
      <c r="F11" s="28">
        <v>44710.333333333336</v>
      </c>
      <c r="G11" s="28">
        <v>44713</v>
      </c>
    </row>
    <row r="12" spans="1:7" ht="18" x14ac:dyDescent="0.35">
      <c r="A12" s="23" t="s">
        <v>27</v>
      </c>
      <c r="B12" s="24">
        <v>277.88333333333338</v>
      </c>
      <c r="C12" s="25">
        <v>1.8100992931967503E-2</v>
      </c>
      <c r="D12" s="24">
        <v>274.55</v>
      </c>
      <c r="E12" s="28">
        <v>44712</v>
      </c>
      <c r="F12" s="28">
        <v>44710.333333333336</v>
      </c>
      <c r="G12" s="28">
        <v>44713</v>
      </c>
    </row>
    <row r="13" spans="1:7" ht="18" x14ac:dyDescent="0.35">
      <c r="A13" s="23" t="s">
        <v>32</v>
      </c>
      <c r="B13" s="24">
        <v>262.88333333333338</v>
      </c>
      <c r="C13" s="25">
        <v>1.9064789557592558E-2</v>
      </c>
      <c r="D13" s="24">
        <v>259.55</v>
      </c>
      <c r="E13" s="28">
        <v>44712</v>
      </c>
      <c r="F13" s="28">
        <v>44710.333333333336</v>
      </c>
      <c r="G13" s="28">
        <v>44713</v>
      </c>
    </row>
    <row r="14" spans="1:7" ht="18" x14ac:dyDescent="0.35">
      <c r="A14" s="23" t="s">
        <v>22</v>
      </c>
      <c r="B14" s="24">
        <v>240.88333333333333</v>
      </c>
      <c r="C14" s="25">
        <v>2.0857360073133203E-2</v>
      </c>
      <c r="D14" s="24">
        <v>237.54999999999998</v>
      </c>
      <c r="E14" s="28">
        <v>44712</v>
      </c>
      <c r="F14" s="28">
        <v>44710.333333333336</v>
      </c>
      <c r="G14" s="28">
        <v>44713</v>
      </c>
    </row>
    <row r="15" spans="1:7" ht="18" x14ac:dyDescent="0.35">
      <c r="A15" s="23" t="s">
        <v>31</v>
      </c>
      <c r="B15" s="24">
        <v>116.34666666666668</v>
      </c>
      <c r="C15" s="25">
        <v>8.7697865080314397E-3</v>
      </c>
      <c r="D15" s="24">
        <v>115.75666666666666</v>
      </c>
      <c r="E15" s="28">
        <v>44712</v>
      </c>
      <c r="F15" s="28">
        <v>44710.333333333336</v>
      </c>
      <c r="G15" s="28">
        <v>44713</v>
      </c>
    </row>
    <row r="16" spans="1:7" ht="18" x14ac:dyDescent="0.35">
      <c r="A16" s="23" t="s">
        <v>20</v>
      </c>
      <c r="B16" s="24">
        <v>114.34666666666668</v>
      </c>
      <c r="C16" s="25">
        <v>9.2351369307704049E-3</v>
      </c>
      <c r="D16" s="24">
        <v>113.75666666666666</v>
      </c>
      <c r="E16" s="28">
        <v>44712</v>
      </c>
      <c r="F16" s="28">
        <v>44710.333333333336</v>
      </c>
      <c r="G16" s="28">
        <v>44713</v>
      </c>
    </row>
  </sheetData>
  <conditionalFormatting pivot="1" sqref="C3:C16">
    <cfRule type="cellIs" dxfId="334" priority="3" operator="greaterThan">
      <formula>0</formula>
    </cfRule>
  </conditionalFormatting>
  <conditionalFormatting pivot="1" sqref="C3:C16">
    <cfRule type="cellIs" dxfId="333" priority="2" operator="lessThan">
      <formula>0</formula>
    </cfRule>
  </conditionalFormatting>
  <conditionalFormatting pivot="1" sqref="C3:C16">
    <cfRule type="cellIs" dxfId="33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2022-06-02T23:03:17Z</dcterms:modified>
</cp:coreProperties>
</file>