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7.JULIO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3" i="1" l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 s="1"/>
  <c r="H37" i="1"/>
  <c r="F37" i="1"/>
  <c r="E37" i="1"/>
  <c r="H36" i="1"/>
  <c r="F36" i="1"/>
  <c r="E36" i="1"/>
  <c r="H35" i="1"/>
  <c r="F35" i="1"/>
  <c r="E35" i="1"/>
  <c r="H34" i="1"/>
  <c r="F34" i="1"/>
  <c r="E34" i="1" s="1"/>
  <c r="H33" i="1"/>
  <c r="F33" i="1"/>
  <c r="E33" i="1"/>
  <c r="H32" i="1"/>
  <c r="F32" i="1"/>
  <c r="E32" i="1"/>
  <c r="H31" i="1"/>
  <c r="F31" i="1"/>
  <c r="E31" i="1"/>
  <c r="H30" i="1"/>
  <c r="F30" i="1"/>
  <c r="E30" i="1" s="1"/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<sst xmlns="http://schemas.openxmlformats.org/spreadsheetml/2006/main" count="156" uniqueCount="47">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</sst>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2" xfId="0" applyFont="1" applyFill="1" applyBorder="1"/>
    <xf numFmtId="0" fontId="26" fillId="3" borderId="5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288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="" xmlns:a16="http://schemas.microsoft.com/office/drawing/2014/main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746.723777546293" createdVersion="7" refreshedVersion="5" minRefreshableVersion="3" recordCount="42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75" maxValue="319.14999999999998"/>
    </cacheField>
    <cacheField name="Cambio neto" numFmtId="10">
      <sharedItems containsSemiMixedTypes="0" containsString="0" containsNumber="1" minValue="-2.3034657650042218E-2" maxValue="4.7273526824978013E-2"/>
    </cacheField>
    <cacheField name="Precio anterior_x000a_(cts Dlr/lb)" numFmtId="0">
      <sharedItems containsSemiMixedTypes="0" containsString="0" containsNumber="1" minValue="75" maxValue="319.14999999999998"/>
    </cacheField>
    <cacheField name="Día actual" numFmtId="14">
      <sharedItems containsSemiMixedTypes="0" containsNonDate="0" containsDate="1" containsString="0" minDate="2022-06-29T00:00:00" maxDate="2022-07-05T00:00:00"/>
    </cacheField>
    <cacheField name="Día anterior" numFmtId="14">
      <sharedItems containsSemiMixedTypes="0" containsNonDate="0" containsDate="1" containsString="0" minDate="2022-06-28T00:00:00" maxDate="2022-07-02T00:00:00"/>
    </cacheField>
    <cacheField name="DÍA DE REPORTE" numFmtId="14">
      <sharedItems containsSemiMixedTypes="0" containsNonDate="0" containsDate="1" containsString="0" minDate="2021-07-01T17:00:07" maxDate="2022-07-03T00:00:00" count="205">
        <d v="2022-06-30T00:00:00"/>
        <d v="2022-07-01T00:00:00"/>
        <d v="2022-07-02T00:00:00"/>
        <d v="2022-02-03T00:00:00" u="1"/>
        <d v="2022-05-05T00:00:00" u="1"/>
        <d v="2021-08-07T00:00:00" u="1"/>
        <d v="2022-04-20T00:00:00" u="1"/>
        <d v="2021-07-22T00:00:00" u="1"/>
        <d v="2022-05-01T00:00:00" u="1"/>
        <d v="2021-08-03T00:00:00" u="1"/>
        <d v="2022-03-31T00:00:00" u="1"/>
        <d v="2022-04-12T00:00:00" u="1"/>
        <d v="2022-06-29T00:00:00" u="1"/>
        <d v="2021-07-20T17:00:05" u="1"/>
        <d v="2022-04-08T00:00:00" u="1"/>
        <d v="2022-03-23T00:00:00" u="1"/>
        <d v="2021-07-07T17:00:06" u="1"/>
        <d v="2022-01-02T00:00:00" u="1"/>
        <d v="2021-09-27T00:00:00" u="1"/>
        <d v="2021-07-16T17:00:05" u="1"/>
        <d v="2022-04-04T00:00:00" u="1"/>
        <d v="2022-06-21T00:00:00" u="1"/>
        <d v="2021-09-23T00:00:00" u="1"/>
        <d v="2021-07-12T17:00:05" u="1"/>
        <d v="2022-03-15T00:00:00" u="1"/>
        <d v="2022-06-17T00:00:00" u="1"/>
        <d v="2021-09-19T00:00:00" u="1"/>
        <d v="2021-07-08T17:00:05" u="1"/>
        <d v="2022-03-11T00:00:00" u="1"/>
        <d v="2022-06-13T00:00:00" u="1"/>
        <d v="2021-09-15T00:00:00" u="1"/>
        <d v="2021-08-30T00:00:00" u="1"/>
        <d v="2022-03-07T00:00:00" u="1"/>
        <d v="2022-06-09T00:00:00" u="1"/>
        <d v="2021-09-11T00:00:00" u="1"/>
        <d v="2022-02-22T00:00:00" u="1"/>
        <d v="2022-05-24T00:00:00" u="1"/>
        <d v="2021-08-26T00:00:00" u="1"/>
        <d v="2022-03-03T00:00:00" u="1"/>
        <d v="2021-09-07T00:00:00" u="1"/>
        <d v="2022-02-18T00:00:00" u="1"/>
        <d v="2022-05-20T00:00:00" u="1"/>
        <d v="2021-08-22T00:00:00" u="1"/>
        <d v="2022-06-01T00:00:00" u="1"/>
        <d v="2021-09-03T00:00:00" u="1"/>
        <d v="2022-02-14T00:00:00" u="1"/>
        <d v="2022-05-16T00:00:00" u="1"/>
        <d v="2021-08-18T00:00:00" u="1"/>
        <d v="2022-02-10T00:00:00" u="1"/>
        <d v="2021-12-01T00:00:00" u="1"/>
        <d v="2022-05-12T00:00:00" u="1"/>
        <d v="2021-08-14T00:00:00" u="1"/>
        <d v="2022-04-27T00:00:00" u="1"/>
        <d v="2021-08-10T00:00:00" u="1"/>
        <d v="2022-02-02T00:00:00" u="1"/>
        <d v="2022-05-04T00:00:00" u="1"/>
        <d v="2021-08-06T00:00:00" u="1"/>
        <d v="2022-04-19T00:00:00" u="1"/>
        <d v="2021-08-02T00:00:00" u="1"/>
        <d v="2022-04-15T00:00:00" u="1"/>
        <d v="2022-03-30T00:00:00" u="1"/>
        <d v="2021-07-03T17:00:02" u="1"/>
        <d v="2022-04-11T00:00:00" u="1"/>
        <d v="2021-07-01T17:00:07" u="1"/>
        <d v="2022-06-28T00:00:00" u="1"/>
        <d v="2021-09-30T00:00:00" u="1"/>
        <d v="2021-07-19T17:00:05" u="1"/>
        <d v="2022-04-07T00:00:00" u="1"/>
        <d v="2022-03-22T00:00:00" u="1"/>
        <d v="2022-01-01T00:00:00" u="1"/>
        <d v="2022-06-24T00:00:00" u="1"/>
        <d v="2021-09-26T00:00:00" u="1"/>
        <d v="2021-07-15T17:00:05" u="1"/>
        <d v="2022-03-18T00:00:00" u="1"/>
        <d v="2022-06-20T00:00:00" u="1"/>
        <d v="2021-09-22T00:00:00" u="1"/>
        <d v="2021-07-11T17:00:05" u="1"/>
        <d v="2022-03-14T00:00:00" u="1"/>
        <d v="2022-06-16T00:00:00" u="1"/>
        <d v="2021-09-18T00:00:00" u="1"/>
        <d v="2022-05-31T00:00:00" u="1"/>
        <d v="2022-03-10T00:00:00" u="1"/>
        <d v="2021-09-14T00:00:00" u="1"/>
        <d v="2022-02-25T00:00:00" u="1"/>
        <d v="2022-05-27T00:00:00" u="1"/>
        <d v="2021-08-29T00:00:00" u="1"/>
        <d v="2022-06-08T00:00:00" u="1"/>
        <d v="2021-09-10T00:00:00" u="1"/>
        <d v="2022-02-21T00:00:00" u="1"/>
        <d v="2022-05-23T00:00:00" u="1"/>
        <d v="2021-08-25T00:00:00" u="1"/>
        <d v="2022-03-02T00:00:00" u="1"/>
        <d v="2021-09-06T00:00:00" u="1"/>
        <d v="2022-02-17T00:00:00" u="1"/>
        <d v="2022-05-19T00:00:00" u="1"/>
        <d v="2021-08-21T00:00:00" u="1"/>
        <d v="2021-09-02T00:00:00" u="1"/>
        <d v="2021-08-17T00:00:00" u="1"/>
        <d v="2022-04-30T00:00:00" u="1"/>
        <d v="2022-02-09T00:00:00" u="1"/>
        <d v="2022-05-11T00:00:00" u="1"/>
        <d v="2021-08-13T00:00:00" u="1"/>
        <d v="2022-04-26T00:00:00" u="1"/>
        <d v="2021-08-09T00:00:00" u="1"/>
        <d v="2022-04-22T00:00:00" u="1"/>
        <d v="2022-02-01T00:00:00" u="1"/>
        <d v="2022-05-03T00:00:00" u="1"/>
        <d v="2021-08-05T00:00:00" u="1"/>
        <d v="2022-04-18T00:00:00" u="1"/>
        <d v="2021-08-01T00:00:00" u="1"/>
        <d v="2022-04-14T00:00:00" u="1"/>
        <d v="2021-07-04T17:00:07" u="1"/>
        <d v="2022-03-29T00:00:00" u="1"/>
        <d v="2021-07-22T17:00:05" u="1"/>
        <d v="2022-03-25T00:00:00" u="1"/>
        <d v="2022-06-27T00:00:00" u="1"/>
        <d v="2021-09-29T00:00:00" u="1"/>
        <d v="2021-07-18T17:00:05" u="1"/>
        <d v="2022-04-06T00:00:00" u="1"/>
        <d v="2021-12-31T00:00:00" u="1"/>
        <d v="2022-03-21T00:00:00" u="1"/>
        <d v="2022-06-23T00:00:00" u="1"/>
        <d v="2021-09-25T00:00:00" u="1"/>
        <d v="2021-07-14T17:00:05" u="1"/>
        <d v="2022-03-17T00:00:00" u="1"/>
        <d v="2021-09-21T00:00:00" u="1"/>
        <d v="2021-07-10T17:00:05" u="1"/>
        <d v="2022-06-15T00:00:00" u="1"/>
        <d v="2021-09-17T00:00:00" u="1"/>
        <d v="2022-02-28T00:00:00" u="1"/>
        <d v="2021-07-06T17:00:05" u="1"/>
        <d v="2022-05-30T00:00:00" u="1"/>
        <d v="2022-03-09T00:00:00" u="1"/>
        <d v="2021-09-13T00:00:00" u="1"/>
        <d v="2022-02-24T00:00:00" u="1"/>
        <d v="2022-05-26T00:00:00" u="1"/>
        <d v="2021-08-28T00:00:00" u="1"/>
        <d v="2021-11-30T00:00:00" u="1"/>
        <d v="2022-06-07T00:00:00" u="1"/>
        <d v="2021-09-09T00:00:00" u="1"/>
        <d v="2021-08-24T00:00:00" u="1"/>
        <d v="2022-03-01T00:00:00" u="1"/>
        <d v="2022-06-03T00:00:00" u="1"/>
        <d v="2021-09-05T00:00:00" u="1"/>
        <d v="2022-02-16T00:00:00" u="1"/>
        <d v="2022-05-18T00:00:00" u="1"/>
        <d v="2021-08-20T00:00:00" u="1"/>
        <d v="2022-01-31T00:00:00" u="1"/>
        <d v="2021-09-01T00:00:00" u="1"/>
        <d v="2021-08-16T00:00:00" u="1"/>
        <d v="2022-04-29T00:00:00" u="1"/>
        <d v="2021-07-31T00:00:00" u="1"/>
        <d v="2022-02-08T00:00:00" u="1"/>
        <d v="2022-05-10T00:00:00" u="1"/>
        <d v="2021-08-12T00:00:00" u="1"/>
        <d v="2022-04-25T00:00:00" u="1"/>
        <d v="2022-02-04T00:00:00" u="1"/>
        <d v="2022-05-06T00:00:00" u="1"/>
        <d v="2021-08-08T00:00:00" u="1"/>
        <d v="2022-04-21T00:00:00" u="1"/>
        <d v="2022-05-02T00:00:00" u="1"/>
        <d v="2021-08-04T00:00:00" u="1"/>
        <d v="2022-04-13T00:00:00" u="1"/>
        <d v="2022-03-28T00:00:00" u="1"/>
        <d v="2021-07-21T17:00:05" u="1"/>
        <d v="2022-03-24T00:00:00" u="1"/>
        <d v="2022-01-03T00:00:00" u="1"/>
        <d v="2021-09-28T00:00:00" u="1"/>
        <d v="2021-07-17T17:00:05" u="1"/>
        <d v="2022-04-05T00:00:00" u="1"/>
        <d v="2022-06-22T00:00:00" u="1"/>
        <d v="2021-09-24T00:00:00" u="1"/>
        <d v="2021-07-13T17:00:05" u="1"/>
        <d v="2022-04-01T00:00:00" u="1"/>
        <d v="2022-03-16T00:00:00" u="1"/>
        <d v="2021-09-20T00:00:00" u="1"/>
        <d v="2021-07-09T17:00:05" u="1"/>
        <d v="2022-06-14T00:00:00" u="1"/>
        <d v="2021-09-16T00:00:00" u="1"/>
        <d v="2021-08-31T00:00:00" u="1"/>
        <d v="2022-03-08T00:00:00" u="1"/>
        <d v="2022-06-10T00:00:00" u="1"/>
        <d v="2021-09-12T00:00:00" u="1"/>
        <d v="2022-02-23T00:00:00" u="1"/>
        <d v="2022-05-25T00:00:00" u="1"/>
        <d v="2021-08-27T00:00:00" u="1"/>
        <d v="2022-03-04T00:00:00" u="1"/>
        <d v="2022-06-06T00:00:00" u="1"/>
        <d v="2021-09-08T00:00:00" u="1"/>
        <d v="2022-02-19T00:00:00" u="1"/>
        <d v="2021-08-23T00:00:00" u="1"/>
        <d v="2022-06-02T00:00:00" u="1"/>
        <d v="2021-09-04T00:00:00" u="1"/>
        <d v="2022-02-15T00:00:00" u="1"/>
        <d v="2022-05-17T00:00:00" u="1"/>
        <d v="2021-08-19T00:00:00" u="1"/>
        <d v="2021-07-02T17:00:04" u="1"/>
        <d v="2022-02-11T00:00:00" u="1"/>
        <d v="2022-05-13T00:00:00" u="1"/>
        <d v="2021-08-15T00:00:00" u="1"/>
        <d v="2022-04-28T00:00:00" u="1"/>
        <d v="2022-02-07T00:00:00" u="1"/>
        <d v="2022-05-09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">
  <r>
    <s v="COFVN-G2-NYC"/>
    <x v="0"/>
    <s v="Nueva York"/>
    <n v="119.76"/>
    <n v="8.7601078167116424E-3"/>
    <n v="118.72"/>
    <d v="2022-06-29T00:00:00"/>
    <d v="2022-06-28T00:00:00"/>
    <x v="0"/>
  </r>
  <r>
    <s v="COFSAN-23-NYC"/>
    <x v="1"/>
    <s v="Nueva York"/>
    <n v="244.15"/>
    <n v="4.605826906598115E-2"/>
    <n v="233.4"/>
    <d v="2022-06-29T00:00:00"/>
    <d v="2022-06-28T00:00:00"/>
    <x v="0"/>
  </r>
  <r>
    <s v="COFCO-UGQ-NYC"/>
    <x v="2"/>
    <s v="Nueva York"/>
    <n v="317.14999999999998"/>
    <n v="3.5084856396866843E-2"/>
    <n v="306.39999999999998"/>
    <d v="2022-06-29T00:00:00"/>
    <d v="2022-06-28T00:00:00"/>
    <x v="0"/>
  </r>
  <r>
    <s v="COFCO-EP-NYC"/>
    <x v="3"/>
    <s v="Nueva York"/>
    <n v="319.14999999999998"/>
    <n v="3.485732814526589E-2"/>
    <n v="308.39999999999998"/>
    <d v="2022-06-29T00:00:00"/>
    <d v="2022-06-28T00:00:00"/>
    <x v="0"/>
  </r>
  <r>
    <s v="COFSV-NYC"/>
    <x v="4"/>
    <s v="Nueva York"/>
    <n v="276.14999999999998"/>
    <n v="4.0504898266767148E-2"/>
    <n v="265.39999999999998"/>
    <d v="2022-06-29T00:00:00"/>
    <d v="2022-06-28T00:00:00"/>
    <x v="0"/>
  </r>
  <r>
    <s v="COFMX-NYC"/>
    <x v="5"/>
    <s v="Laredo"/>
    <n v="271.14999999999998"/>
    <n v="4.1282642089093706E-2"/>
    <n v="260.39999999999998"/>
    <d v="2022-06-29T00:00:00"/>
    <d v="2022-06-28T00:00:00"/>
    <x v="0"/>
  </r>
  <r>
    <s v="COFMX-HG-NYC"/>
    <x v="6"/>
    <s v="Nueva York"/>
    <n v="283.14999999999998"/>
    <n v="3.9464023494860501E-2"/>
    <n v="272.39999999999998"/>
    <d v="2022-06-29T00:00:00"/>
    <d v="2022-06-28T00:00:00"/>
    <x v="0"/>
  </r>
  <r>
    <s v="COFGT-NYC"/>
    <x v="7"/>
    <s v="Nueva York"/>
    <n v="300.14999999999998"/>
    <n v="3.7145818935729095E-2"/>
    <n v="289.39999999999998"/>
    <d v="2022-06-29T00:00:00"/>
    <d v="2022-06-28T00:00:00"/>
    <x v="0"/>
  </r>
  <r>
    <s v="COFSAN-4-NYC"/>
    <x v="8"/>
    <s v="Nueva York"/>
    <n v="238.15"/>
    <n v="4.7273526824978013E-2"/>
    <n v="227.4"/>
    <d v="2022-06-29T00:00:00"/>
    <d v="2022-06-28T00:00:00"/>
    <x v="0"/>
  </r>
  <r>
    <s v="COFID-EK1-NYC"/>
    <x v="9"/>
    <s v="Nueva York"/>
    <n v="112.76"/>
    <n v="9.3089867525958311E-3"/>
    <n v="111.72"/>
    <d v="2022-06-29T00:00:00"/>
    <d v="2022-06-28T00:00:00"/>
    <x v="0"/>
  </r>
  <r>
    <s v="COFUG-NYC"/>
    <x v="10"/>
    <s v="Nueva York"/>
    <n v="130.76"/>
    <n v="8.0172679617637379E-3"/>
    <n v="129.72"/>
    <d v="2022-06-29T00:00:00"/>
    <d v="2022-06-28T00:00:00"/>
    <x v="0"/>
  </r>
  <r>
    <s v="COFPE-NYC"/>
    <x v="11"/>
    <s v="Nueva York"/>
    <n v="277.14999999999998"/>
    <n v="4.0352852852852859E-2"/>
    <n v="266.39999999999998"/>
    <d v="2022-06-29T00:00:00"/>
    <d v="2022-06-28T00:00:00"/>
    <x v="0"/>
  </r>
  <r>
    <s v="COF-WARB-CRSDF"/>
    <x v="12"/>
    <s v="NWE"/>
    <n v="89"/>
    <n v="0"/>
    <n v="89"/>
    <d v="2022-06-30T00:00:00"/>
    <d v="2022-06-29T00:00:00"/>
    <x v="0"/>
  </r>
  <r>
    <s v="COF-WARB-CRHDF"/>
    <x v="13"/>
    <s v="NWE"/>
    <n v="75"/>
    <n v="0"/>
    <n v="75"/>
    <d v="2022-06-30T00:00:00"/>
    <d v="2022-06-29T00:00:00"/>
    <x v="0"/>
  </r>
  <r>
    <s v="COFVN-G2-NYC"/>
    <x v="0"/>
    <s v="Nueva York"/>
    <n v="119.71"/>
    <n v="-4.1750167000677491E-4"/>
    <n v="119.76"/>
    <d v="2022-06-30T00:00:00"/>
    <d v="2022-06-29T00:00:00"/>
    <x v="1"/>
  </r>
  <r>
    <s v="COFSAN-23-NYC"/>
    <x v="1"/>
    <s v="Nueva York"/>
    <n v="242.6"/>
    <n v="-6.3485562154413731E-3"/>
    <n v="244.15"/>
    <d v="2022-06-30T00:00:00"/>
    <d v="2022-06-29T00:00:00"/>
    <x v="1"/>
  </r>
  <r>
    <s v="COFCO-UGQ-NYC"/>
    <x v="2"/>
    <s v="Nueva York"/>
    <n v="315.60000000000002"/>
    <n v="-4.8872773135738758E-3"/>
    <n v="317.14999999999998"/>
    <d v="2022-06-30T00:00:00"/>
    <d v="2022-06-29T00:00:00"/>
    <x v="1"/>
  </r>
  <r>
    <s v="COFCO-EP-NYC"/>
    <x v="3"/>
    <s v="Nueva York"/>
    <n v="317.60000000000002"/>
    <n v="-4.8566504778315986E-3"/>
    <n v="319.14999999999998"/>
    <d v="2022-06-30T00:00:00"/>
    <d v="2022-06-29T00:00:00"/>
    <x v="1"/>
  </r>
  <r>
    <s v="COFSV-NYC"/>
    <x v="4"/>
    <s v="Nueva York"/>
    <n v="273.60000000000002"/>
    <n v="-9.2341118957086892E-3"/>
    <n v="276.14999999999998"/>
    <d v="2022-06-30T00:00:00"/>
    <d v="2022-06-29T00:00:00"/>
    <x v="1"/>
  </r>
  <r>
    <s v="COFMX-NYC"/>
    <x v="5"/>
    <s v="Laredo"/>
    <n v="267.60000000000002"/>
    <n v="-1.3092384289138687E-2"/>
    <n v="271.14999999999998"/>
    <d v="2022-06-30T00:00:00"/>
    <d v="2022-06-29T00:00:00"/>
    <x v="1"/>
  </r>
  <r>
    <s v="COFMX-HG-NYC"/>
    <x v="6"/>
    <s v="Nueva York"/>
    <n v="279.60000000000002"/>
    <n v="-1.253752428041658E-2"/>
    <n v="283.14999999999998"/>
    <d v="2022-06-30T00:00:00"/>
    <d v="2022-06-29T00:00:00"/>
    <x v="1"/>
  </r>
  <r>
    <s v="COFGT-NYC"/>
    <x v="7"/>
    <s v="Nueva York"/>
    <n v="297.60000000000002"/>
    <n v="-8.4957521239378796E-3"/>
    <n v="300.14999999999998"/>
    <d v="2022-06-30T00:00:00"/>
    <d v="2022-06-29T00:00:00"/>
    <x v="1"/>
  </r>
  <r>
    <s v="COFSAN-4-NYC"/>
    <x v="8"/>
    <s v="Nueva York"/>
    <n v="236.6"/>
    <n v="-6.5085030442998586E-3"/>
    <n v="238.15"/>
    <d v="2022-06-30T00:00:00"/>
    <d v="2022-06-29T00:00:00"/>
    <x v="1"/>
  </r>
  <r>
    <s v="COFID-EK1-NYC"/>
    <x v="9"/>
    <s v="Nueva York"/>
    <n v="112.71"/>
    <n v="-4.4341965235909336E-4"/>
    <n v="112.76"/>
    <d v="2022-06-30T00:00:00"/>
    <d v="2022-06-29T00:00:00"/>
    <x v="1"/>
  </r>
  <r>
    <s v="COFUG-NYC"/>
    <x v="10"/>
    <s v="Nueva York"/>
    <n v="130.71"/>
    <n v="-3.8237993270100147E-4"/>
    <n v="130.76"/>
    <d v="2022-06-30T00:00:00"/>
    <d v="2022-06-29T00:00:00"/>
    <x v="1"/>
  </r>
  <r>
    <s v="COFPE-NYC"/>
    <x v="11"/>
    <s v="Nueva York"/>
    <n v="274.60000000000002"/>
    <n v="-9.2007937939742185E-3"/>
    <n v="277.14999999999998"/>
    <d v="2022-06-30T00:00:00"/>
    <d v="2022-06-29T00:00:00"/>
    <x v="1"/>
  </r>
  <r>
    <s v="COF-WARB-CRSDF"/>
    <x v="12"/>
    <s v="NWE"/>
    <n v="89"/>
    <n v="0"/>
    <n v="89"/>
    <d v="2022-07-01T00:00:00"/>
    <d v="2022-06-30T00:00:00"/>
    <x v="1"/>
  </r>
  <r>
    <s v="COF-WARB-CRHDF"/>
    <x v="13"/>
    <s v="NWE"/>
    <n v="75"/>
    <n v="0"/>
    <n v="75"/>
    <d v="2022-07-01T00:00:00"/>
    <d v="2022-06-30T00:00:00"/>
    <x v="1"/>
  </r>
  <r>
    <s v="COFVN-G2-NYC"/>
    <x v="0"/>
    <s v="Nueva York"/>
    <n v="118.49"/>
    <n v="-1.0191295631108504E-2"/>
    <n v="119.71"/>
    <d v="2022-07-01T00:00:00"/>
    <d v="2022-06-30T00:00:00"/>
    <x v="2"/>
  </r>
  <r>
    <s v="COFSAN-23-NYC"/>
    <x v="1"/>
    <s v="Nueva York"/>
    <n v="237.15"/>
    <n v="-2.246496290189608E-2"/>
    <n v="242.6"/>
    <d v="2022-07-01T00:00:00"/>
    <d v="2022-06-30T00:00:00"/>
    <x v="2"/>
  </r>
  <r>
    <s v="COFCO-UGQ-NYC"/>
    <x v="2"/>
    <s v="Nueva York"/>
    <n v="310.14999999999998"/>
    <n v="-1.7268694550063513E-2"/>
    <n v="315.60000000000002"/>
    <d v="2022-07-01T00:00:00"/>
    <d v="2022-06-30T00:00:00"/>
    <x v="2"/>
  </r>
  <r>
    <s v="COFCO-EP-NYC"/>
    <x v="3"/>
    <s v="Nueva York"/>
    <n v="312.14999999999998"/>
    <n v="-1.7159949622166389E-2"/>
    <n v="317.60000000000002"/>
    <d v="2022-07-01T00:00:00"/>
    <d v="2022-06-30T00:00:00"/>
    <x v="2"/>
  </r>
  <r>
    <s v="COFSV-NYC"/>
    <x v="4"/>
    <s v="Nueva York"/>
    <n v="268.14999999999998"/>
    <n v="-1.9919590643275017E-2"/>
    <n v="273.60000000000002"/>
    <d v="2022-07-01T00:00:00"/>
    <d v="2022-06-30T00:00:00"/>
    <x v="2"/>
  </r>
  <r>
    <s v="COFMX-NYC"/>
    <x v="5"/>
    <s v="Laredo"/>
    <n v="262.14999999999998"/>
    <n v="-2.0366218236173562E-2"/>
    <n v="267.60000000000002"/>
    <d v="2022-07-01T00:00:00"/>
    <d v="2022-06-30T00:00:00"/>
    <x v="2"/>
  </r>
  <r>
    <s v="COFMX-HG-NYC"/>
    <x v="6"/>
    <s v="Nueva York"/>
    <n v="274.14999999999998"/>
    <n v="-1.9492131616595298E-2"/>
    <n v="279.60000000000002"/>
    <d v="2022-07-01T00:00:00"/>
    <d v="2022-06-30T00:00:00"/>
    <x v="2"/>
  </r>
  <r>
    <s v="COFGT-NYC"/>
    <x v="7"/>
    <s v="Nueva York"/>
    <n v="292.14999999999998"/>
    <n v="-1.8313172043010903E-2"/>
    <n v="297.60000000000002"/>
    <d v="2022-07-01T00:00:00"/>
    <d v="2022-06-30T00:00:00"/>
    <x v="2"/>
  </r>
  <r>
    <s v="COFSAN-4-NYC"/>
    <x v="8"/>
    <s v="Nueva York"/>
    <n v="231.15"/>
    <n v="-2.3034657650042218E-2"/>
    <n v="236.6"/>
    <d v="2022-07-01T00:00:00"/>
    <d v="2022-06-30T00:00:00"/>
    <x v="2"/>
  </r>
  <r>
    <s v="COFID-EK1-NYC"/>
    <x v="9"/>
    <s v="Nueva York"/>
    <n v="111.49"/>
    <n v="-1.082423919794161E-2"/>
    <n v="112.71"/>
    <d v="2022-07-01T00:00:00"/>
    <d v="2022-06-30T00:00:00"/>
    <x v="2"/>
  </r>
  <r>
    <s v="COFUG-NYC"/>
    <x v="10"/>
    <s v="Nueva York"/>
    <n v="129.49"/>
    <n v="-9.3336393542957606E-3"/>
    <n v="130.71"/>
    <d v="2022-07-01T00:00:00"/>
    <d v="2022-06-30T00:00:00"/>
    <x v="2"/>
  </r>
  <r>
    <s v="COFPE-NYC"/>
    <x v="11"/>
    <s v="Nueva York"/>
    <n v="269.14999999999998"/>
    <n v="-1.9847050254916405E-2"/>
    <n v="274.60000000000002"/>
    <d v="2022-07-01T00:00:00"/>
    <d v="2022-06-30T00:00:00"/>
    <x v="2"/>
  </r>
  <r>
    <s v="COF-WARB-CRSDF"/>
    <x v="12"/>
    <s v="NWE"/>
    <n v="89"/>
    <n v="0"/>
    <n v="89"/>
    <d v="2022-07-04T00:00:00"/>
    <d v="2022-07-01T00:00:00"/>
    <x v="2"/>
  </r>
  <r>
    <s v="COF-WARB-CRHDF"/>
    <x v="13"/>
    <s v="NWE"/>
    <n v="75"/>
    <n v="0"/>
    <n v="75"/>
    <d v="2022-07-04T00:00:00"/>
    <d v="2022-07-01T00:00:0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206">
        <item m="1" x="63"/>
        <item m="1" x="196"/>
        <item m="1" x="61"/>
        <item m="1" x="111"/>
        <item m="1" x="203"/>
        <item m="1" x="130"/>
        <item m="1" x="16"/>
        <item m="1" x="27"/>
        <item m="1" x="176"/>
        <item m="1" x="126"/>
        <item m="1" x="76"/>
        <item m="1" x="23"/>
        <item m="1" x="172"/>
        <item m="1" x="123"/>
        <item m="1" x="72"/>
        <item m="1" x="19"/>
        <item m="1" x="168"/>
        <item m="1" x="117"/>
        <item m="1" x="66"/>
        <item m="1" x="13"/>
        <item m="1" x="164"/>
        <item m="1" x="7"/>
        <item m="1" x="113"/>
        <item m="1" x="151"/>
        <item m="1" x="109"/>
        <item m="1" x="58"/>
        <item m="1" x="9"/>
        <item m="1" x="161"/>
        <item m="1" x="107"/>
        <item m="1" x="56"/>
        <item m="1" x="5"/>
        <item m="1" x="158"/>
        <item m="1" x="103"/>
        <item m="1" x="53"/>
        <item m="1" x="204"/>
        <item m="1" x="154"/>
        <item m="1" x="101"/>
        <item m="1" x="51"/>
        <item m="1" x="199"/>
        <item m="1" x="149"/>
        <item m="1" x="97"/>
        <item m="1" x="47"/>
        <item m="1" x="195"/>
        <item m="1" x="146"/>
        <item m="1" x="95"/>
        <item m="1" x="42"/>
        <item m="1" x="190"/>
        <item m="1" x="140"/>
        <item m="1" x="90"/>
        <item m="1" x="37"/>
        <item m="1" x="185"/>
        <item m="1" x="136"/>
        <item m="1" x="85"/>
        <item m="1" x="31"/>
        <item m="1" x="179"/>
        <item m="1" x="148"/>
        <item m="1" x="96"/>
        <item m="1" x="44"/>
        <item m="1" x="192"/>
        <item m="1" x="143"/>
        <item m="1" x="92"/>
        <item m="1" x="39"/>
        <item m="1" x="188"/>
        <item m="1" x="139"/>
        <item m="1" x="87"/>
        <item m="1" x="34"/>
        <item m="1" x="182"/>
        <item m="1" x="133"/>
        <item m="1" x="82"/>
        <item m="1" x="30"/>
        <item m="1" x="178"/>
        <item m="1" x="128"/>
        <item m="1" x="79"/>
        <item m="1" x="26"/>
        <item m="1" x="175"/>
        <item m="1" x="125"/>
        <item m="1" x="75"/>
        <item m="1" x="22"/>
        <item m="1" x="171"/>
        <item m="1" x="122"/>
        <item m="1" x="71"/>
        <item m="1" x="18"/>
        <item m="1" x="167"/>
        <item m="1" x="116"/>
        <item m="1" x="65"/>
        <item m="1" x="137"/>
        <item m="1" x="49"/>
        <item m="1" x="119"/>
        <item m="1" x="69"/>
        <item m="1" x="17"/>
        <item m="1" x="166"/>
        <item m="1" x="147"/>
        <item m="1" x="105"/>
        <item m="1" x="54"/>
        <item m="1" x="3"/>
        <item m="1" x="156"/>
        <item m="1" x="201"/>
        <item m="1" x="152"/>
        <item m="1" x="99"/>
        <item m="1" x="48"/>
        <item m="1" x="197"/>
        <item m="1" x="45"/>
        <item m="1" x="193"/>
        <item m="1" x="144"/>
        <item m="1" x="93"/>
        <item m="1" x="40"/>
        <item m="1" x="189"/>
        <item m="1" x="88"/>
        <item m="1" x="35"/>
        <item m="1" x="183"/>
        <item m="1" x="134"/>
        <item m="1" x="83"/>
        <item m="1" x="129"/>
        <item m="1" x="141"/>
        <item m="1" x="91"/>
        <item m="1" x="38"/>
        <item m="1" x="186"/>
        <item m="1" x="32"/>
        <item m="1" x="180"/>
        <item m="1" x="132"/>
        <item m="1" x="81"/>
        <item m="1" x="28"/>
        <item m="1" x="77"/>
        <item m="1" x="24"/>
        <item m="1" x="174"/>
        <item m="1" x="124"/>
        <item m="1" x="73"/>
        <item m="1" x="120"/>
        <item m="1" x="68"/>
        <item m="1" x="15"/>
        <item m="1" x="165"/>
        <item m="1" x="114"/>
        <item m="1" x="163"/>
        <item m="1" x="112"/>
        <item m="1" x="60"/>
        <item m="1" x="10"/>
        <item m="1" x="173"/>
        <item m="1" x="20"/>
        <item m="1" x="169"/>
        <item m="1" x="118"/>
        <item m="1" x="67"/>
        <item m="1" x="14"/>
        <item m="1" x="62"/>
        <item m="1" x="11"/>
        <item m="1" x="162"/>
        <item m="1" x="110"/>
        <item m="1" x="59"/>
        <item m="1" x="108"/>
        <item m="1" x="57"/>
        <item m="1" x="6"/>
        <item m="1" x="159"/>
        <item m="1" x="104"/>
        <item m="1" x="155"/>
        <item m="1" x="102"/>
        <item m="1" x="52"/>
        <item m="1" x="200"/>
        <item m="1" x="150"/>
        <item m="1" x="98"/>
        <item m="1" x="8"/>
        <item m="1" x="160"/>
        <item m="1" x="106"/>
        <item m="1" x="55"/>
        <item m="1" x="4"/>
        <item m="1" x="157"/>
        <item m="1" x="202"/>
        <item m="1" x="153"/>
        <item m="1" x="100"/>
        <item m="1" x="50"/>
        <item m="1" x="198"/>
        <item m="1" x="46"/>
        <item m="1" x="194"/>
        <item m="1" x="145"/>
        <item m="1" x="94"/>
        <item m="1" x="41"/>
        <item m="1" x="89"/>
        <item m="1" x="36"/>
        <item m="1" x="184"/>
        <item m="1" x="135"/>
        <item m="1" x="84"/>
        <item m="1" x="131"/>
        <item m="1" x="80"/>
        <item m="1" x="43"/>
        <item m="1" x="191"/>
        <item m="1" x="142"/>
        <item m="1" x="187"/>
        <item m="1" x="138"/>
        <item m="1" x="86"/>
        <item m="1" x="33"/>
        <item m="1" x="181"/>
        <item m="1" x="29"/>
        <item m="1" x="177"/>
        <item m="1" x="127"/>
        <item m="1" x="78"/>
        <item m="1" x="25"/>
        <item m="1" x="74"/>
        <item m="1" x="21"/>
        <item m="1" x="170"/>
        <item m="1" x="121"/>
        <item m="1" x="70"/>
        <item m="1" x="115"/>
        <item m="1" x="64"/>
        <item m="1" x="12"/>
        <item x="0"/>
        <item x="1"/>
        <item x="2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31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30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7">
      <pivotArea outline="0" collapsedLevelsAreSubtotals="1" fieldPosition="0"/>
    </format>
    <format dxfId="2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1" type="button" dataOnly="0" labelOnly="1" outline="0" axis="axisRow" fieldPosition="0"/>
    </format>
    <format dxfId="22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1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2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7">
      <pivotArea field="1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205">
        <i x="0" s="1"/>
        <i x="1" s="1"/>
        <i x="2" s="1"/>
        <i x="63" s="1" nd="1"/>
        <i x="196" s="1" nd="1"/>
        <i x="61" s="1" nd="1"/>
        <i x="111" s="1" nd="1"/>
        <i x="203" s="1" nd="1"/>
        <i x="130" s="1" nd="1"/>
        <i x="16" s="1" nd="1"/>
        <i x="27" s="1" nd="1"/>
        <i x="176" s="1" nd="1"/>
        <i x="126" s="1" nd="1"/>
        <i x="76" s="1" nd="1"/>
        <i x="23" s="1" nd="1"/>
        <i x="172" s="1" nd="1"/>
        <i x="123" s="1" nd="1"/>
        <i x="72" s="1" nd="1"/>
        <i x="19" s="1" nd="1"/>
        <i x="168" s="1" nd="1"/>
        <i x="117" s="1" nd="1"/>
        <i x="66" s="1" nd="1"/>
        <i x="13" s="1" nd="1"/>
        <i x="164" s="1" nd="1"/>
        <i x="7" s="1" nd="1"/>
        <i x="113" s="1" nd="1"/>
        <i x="151" s="1" nd="1"/>
        <i x="109" s="1" nd="1"/>
        <i x="58" s="1" nd="1"/>
        <i x="9" s="1" nd="1"/>
        <i x="161" s="1" nd="1"/>
        <i x="107" s="1" nd="1"/>
        <i x="56" s="1" nd="1"/>
        <i x="5" s="1" nd="1"/>
        <i x="158" s="1" nd="1"/>
        <i x="103" s="1" nd="1"/>
        <i x="53" s="1" nd="1"/>
        <i x="204" s="1" nd="1"/>
        <i x="154" s="1" nd="1"/>
        <i x="101" s="1" nd="1"/>
        <i x="51" s="1" nd="1"/>
        <i x="199" s="1" nd="1"/>
        <i x="149" s="1" nd="1"/>
        <i x="97" s="1" nd="1"/>
        <i x="47" s="1" nd="1"/>
        <i x="195" s="1" nd="1"/>
        <i x="146" s="1" nd="1"/>
        <i x="95" s="1" nd="1"/>
        <i x="42" s="1" nd="1"/>
        <i x="190" s="1" nd="1"/>
        <i x="140" s="1" nd="1"/>
        <i x="90" s="1" nd="1"/>
        <i x="37" s="1" nd="1"/>
        <i x="185" s="1" nd="1"/>
        <i x="136" s="1" nd="1"/>
        <i x="85" s="1" nd="1"/>
        <i x="31" s="1" nd="1"/>
        <i x="179" s="1" nd="1"/>
        <i x="148" s="1" nd="1"/>
        <i x="96" s="1" nd="1"/>
        <i x="44" s="1" nd="1"/>
        <i x="192" s="1" nd="1"/>
        <i x="143" s="1" nd="1"/>
        <i x="92" s="1" nd="1"/>
        <i x="39" s="1" nd="1"/>
        <i x="188" s="1" nd="1"/>
        <i x="139" s="1" nd="1"/>
        <i x="87" s="1" nd="1"/>
        <i x="34" s="1" nd="1"/>
        <i x="182" s="1" nd="1"/>
        <i x="133" s="1" nd="1"/>
        <i x="82" s="1" nd="1"/>
        <i x="30" s="1" nd="1"/>
        <i x="178" s="1" nd="1"/>
        <i x="128" s="1" nd="1"/>
        <i x="79" s="1" nd="1"/>
        <i x="26" s="1" nd="1"/>
        <i x="175" s="1" nd="1"/>
        <i x="125" s="1" nd="1"/>
        <i x="75" s="1" nd="1"/>
        <i x="22" s="1" nd="1"/>
        <i x="171" s="1" nd="1"/>
        <i x="122" s="1" nd="1"/>
        <i x="71" s="1" nd="1"/>
        <i x="18" s="1" nd="1"/>
        <i x="167" s="1" nd="1"/>
        <i x="116" s="1" nd="1"/>
        <i x="65" s="1" nd="1"/>
        <i x="137" s="1" nd="1"/>
        <i x="49" s="1" nd="1"/>
        <i x="119" s="1" nd="1"/>
        <i x="69" s="1" nd="1"/>
        <i x="17" s="1" nd="1"/>
        <i x="166" s="1" nd="1"/>
        <i x="147" s="1" nd="1"/>
        <i x="105" s="1" nd="1"/>
        <i x="54" s="1" nd="1"/>
        <i x="3" s="1" nd="1"/>
        <i x="156" s="1" nd="1"/>
        <i x="201" s="1" nd="1"/>
        <i x="152" s="1" nd="1"/>
        <i x="99" s="1" nd="1"/>
        <i x="48" s="1" nd="1"/>
        <i x="197" s="1" nd="1"/>
        <i x="45" s="1" nd="1"/>
        <i x="193" s="1" nd="1"/>
        <i x="144" s="1" nd="1"/>
        <i x="93" s="1" nd="1"/>
        <i x="40" s="1" nd="1"/>
        <i x="189" s="1" nd="1"/>
        <i x="88" s="1" nd="1"/>
        <i x="35" s="1" nd="1"/>
        <i x="183" s="1" nd="1"/>
        <i x="134" s="1" nd="1"/>
        <i x="83" s="1" nd="1"/>
        <i x="129" s="1" nd="1"/>
        <i x="141" s="1" nd="1"/>
        <i x="91" s="1" nd="1"/>
        <i x="38" s="1" nd="1"/>
        <i x="186" s="1" nd="1"/>
        <i x="32" s="1" nd="1"/>
        <i x="180" s="1" nd="1"/>
        <i x="132" s="1" nd="1"/>
        <i x="81" s="1" nd="1"/>
        <i x="28" s="1" nd="1"/>
        <i x="77" s="1" nd="1"/>
        <i x="24" s="1" nd="1"/>
        <i x="174" s="1" nd="1"/>
        <i x="124" s="1" nd="1"/>
        <i x="73" s="1" nd="1"/>
        <i x="120" s="1" nd="1"/>
        <i x="68" s="1" nd="1"/>
        <i x="15" s="1" nd="1"/>
        <i x="165" s="1" nd="1"/>
        <i x="114" s="1" nd="1"/>
        <i x="163" s="1" nd="1"/>
        <i x="112" s="1" nd="1"/>
        <i x="60" s="1" nd="1"/>
        <i x="10" s="1" nd="1"/>
        <i x="173" s="1" nd="1"/>
        <i x="20" s="1" nd="1"/>
        <i x="169" s="1" nd="1"/>
        <i x="118" s="1" nd="1"/>
        <i x="67" s="1" nd="1"/>
        <i x="14" s="1" nd="1"/>
        <i x="62" s="1" nd="1"/>
        <i x="11" s="1" nd="1"/>
        <i x="162" s="1" nd="1"/>
        <i x="110" s="1" nd="1"/>
        <i x="59" s="1" nd="1"/>
        <i x="108" s="1" nd="1"/>
        <i x="57" s="1" nd="1"/>
        <i x="6" s="1" nd="1"/>
        <i x="159" s="1" nd="1"/>
        <i x="104" s="1" nd="1"/>
        <i x="155" s="1" nd="1"/>
        <i x="102" s="1" nd="1"/>
        <i x="52" s="1" nd="1"/>
        <i x="200" s="1" nd="1"/>
        <i x="150" s="1" nd="1"/>
        <i x="98" s="1" nd="1"/>
        <i x="8" s="1" nd="1"/>
        <i x="160" s="1" nd="1"/>
        <i x="106" s="1" nd="1"/>
        <i x="55" s="1" nd="1"/>
        <i x="4" s="1" nd="1"/>
        <i x="157" s="1" nd="1"/>
        <i x="202" s="1" nd="1"/>
        <i x="153" s="1" nd="1"/>
        <i x="100" s="1" nd="1"/>
        <i x="50" s="1" nd="1"/>
        <i x="198" s="1" nd="1"/>
        <i x="46" s="1" nd="1"/>
        <i x="194" s="1" nd="1"/>
        <i x="145" s="1" nd="1"/>
        <i x="94" s="1" nd="1"/>
        <i x="41" s="1" nd="1"/>
        <i x="89" s="1" nd="1"/>
        <i x="36" s="1" nd="1"/>
        <i x="184" s="1" nd="1"/>
        <i x="135" s="1" nd="1"/>
        <i x="84" s="1" nd="1"/>
        <i x="131" s="1" nd="1"/>
        <i x="80" s="1" nd="1"/>
        <i x="43" s="1" nd="1"/>
        <i x="191" s="1" nd="1"/>
        <i x="142" s="1" nd="1"/>
        <i x="187" s="1" nd="1"/>
        <i x="138" s="1" nd="1"/>
        <i x="86" s="1" nd="1"/>
        <i x="33" s="1" nd="1"/>
        <i x="181" s="1" nd="1"/>
        <i x="29" s="1" nd="1"/>
        <i x="177" s="1" nd="1"/>
        <i x="127" s="1" nd="1"/>
        <i x="78" s="1" nd="1"/>
        <i x="25" s="1" nd="1"/>
        <i x="74" s="1" nd="1"/>
        <i x="21" s="1" nd="1"/>
        <i x="170" s="1" nd="1"/>
        <i x="121" s="1" nd="1"/>
        <i x="70" s="1" nd="1"/>
        <i x="115" s="1" nd="1"/>
        <i x="64" s="1" nd="1"/>
        <i x="12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yle="SlicerStyleOther1" rowHeight="241300"/>
</slicers>
</file>

<file path=xl/tables/table1.xml><?xml version="1.0" encoding="utf-8"?>
<table xmlns="http://schemas.openxmlformats.org/spreadsheetml/2006/main" id="1" name="FÍSICOS" displayName="FÍSICOS" ref="A1:I43" totalsRowShown="0" headerRowDxfId="47" dataDxfId="45" headerRowBorderDxfId="46" tableBorderDxfId="44">
  <autoFilter ref="A1:I43"/>
  <tableColumns count="9">
    <tableColumn id="1" name="Clave" dataDxfId="43"/>
    <tableColumn id="2" name="Tipo de producto" dataDxfId="42"/>
    <tableColumn id="3" name="Lugar de entrega" dataDxfId="41"/>
    <tableColumn id="4" name="Último precio_x000a_(cts Dlr/lb)" dataDxfId="40"/>
    <tableColumn id="5" name="Cambio neto" dataDxfId="39"/>
    <tableColumn id="6" name="Precio anterior_x000a_(cts Dlr/lb)" dataDxfId="38"/>
    <tableColumn id="7" name="Día actual" dataDxfId="37"/>
    <tableColumn id="8" name="Día anterior" dataDxfId="36"/>
    <tableColumn id="9" name="DÍA DE REPORTE" dataDxfId="3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abSelected="1" topLeftCell="A22" zoomScale="115" zoomScaleNormal="115" workbookViewId="0">
      <selection activeCell="A30" sqref="A30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119.76</v>
      </c>
      <c r="E2" s="7">
        <v>8.7601078167116424E-3</v>
      </c>
      <c r="F2" s="16">
        <v>118.72</v>
      </c>
      <c r="G2" s="17">
        <v>44741</v>
      </c>
      <c r="H2" s="18">
        <v>44740</v>
      </c>
      <c r="I2" s="19">
        <v>44742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244.15</v>
      </c>
      <c r="E3" s="8">
        <v>4.605826906598115E-2</v>
      </c>
      <c r="F3" s="11">
        <v>233.4</v>
      </c>
      <c r="G3" s="12">
        <v>44741</v>
      </c>
      <c r="H3" s="13">
        <v>44740</v>
      </c>
      <c r="I3" s="20">
        <v>44742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317.14999999999998</v>
      </c>
      <c r="E4" s="8">
        <v>3.5084856396866843E-2</v>
      </c>
      <c r="F4" s="11">
        <v>306.39999999999998</v>
      </c>
      <c r="G4" s="12">
        <v>44741</v>
      </c>
      <c r="H4" s="13">
        <v>44740</v>
      </c>
      <c r="I4" s="20">
        <v>44742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319.14999999999998</v>
      </c>
      <c r="E5" s="8">
        <v>3.485732814526589E-2</v>
      </c>
      <c r="F5" s="11">
        <v>308.39999999999998</v>
      </c>
      <c r="G5" s="12">
        <v>44741</v>
      </c>
      <c r="H5" s="13">
        <v>44740</v>
      </c>
      <c r="I5" s="20">
        <v>44742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276.14999999999998</v>
      </c>
      <c r="E6" s="8">
        <v>4.0504898266767148E-2</v>
      </c>
      <c r="F6" s="11">
        <v>265.39999999999998</v>
      </c>
      <c r="G6" s="12">
        <v>44741</v>
      </c>
      <c r="H6" s="13">
        <v>44740</v>
      </c>
      <c r="I6" s="20">
        <v>44742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271.14999999999998</v>
      </c>
      <c r="E7" s="8">
        <v>4.1282642089093706E-2</v>
      </c>
      <c r="F7" s="11">
        <v>260.39999999999998</v>
      </c>
      <c r="G7" s="12">
        <v>44741</v>
      </c>
      <c r="H7" s="13">
        <v>44740</v>
      </c>
      <c r="I7" s="20">
        <v>44742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283.14999999999998</v>
      </c>
      <c r="E8" s="8">
        <v>3.9464023494860501E-2</v>
      </c>
      <c r="F8" s="11">
        <v>272.39999999999998</v>
      </c>
      <c r="G8" s="12">
        <v>44741</v>
      </c>
      <c r="H8" s="13">
        <v>44740</v>
      </c>
      <c r="I8" s="20">
        <v>44742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300.14999999999998</v>
      </c>
      <c r="E9" s="8">
        <v>3.7145818935729095E-2</v>
      </c>
      <c r="F9" s="11">
        <v>289.39999999999998</v>
      </c>
      <c r="G9" s="12">
        <v>44741</v>
      </c>
      <c r="H9" s="13">
        <v>44740</v>
      </c>
      <c r="I9" s="20">
        <v>44742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238.15</v>
      </c>
      <c r="E10" s="8">
        <v>4.7273526824978013E-2</v>
      </c>
      <c r="F10" s="11">
        <v>227.4</v>
      </c>
      <c r="G10" s="12">
        <v>44741</v>
      </c>
      <c r="H10" s="13">
        <v>44740</v>
      </c>
      <c r="I10" s="20">
        <v>44742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112.76</v>
      </c>
      <c r="E11" s="8">
        <v>9.3089867525958311E-3</v>
      </c>
      <c r="F11" s="11">
        <v>111.72</v>
      </c>
      <c r="G11" s="12">
        <v>44741</v>
      </c>
      <c r="H11" s="13">
        <v>44740</v>
      </c>
      <c r="I11" s="20">
        <v>44742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130.76</v>
      </c>
      <c r="E12" s="8">
        <v>8.0172679617637379E-3</v>
      </c>
      <c r="F12" s="11">
        <v>129.72</v>
      </c>
      <c r="G12" s="12">
        <v>44741</v>
      </c>
      <c r="H12" s="13">
        <v>44740</v>
      </c>
      <c r="I12" s="20">
        <v>44742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277.14999999999998</v>
      </c>
      <c r="E13" s="8">
        <v>4.0352852852852859E-2</v>
      </c>
      <c r="F13" s="11">
        <v>266.39999999999998</v>
      </c>
      <c r="G13" s="12">
        <v>44741</v>
      </c>
      <c r="H13" s="13">
        <v>44740</v>
      </c>
      <c r="I13" s="20">
        <v>44742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89</v>
      </c>
      <c r="E14" s="8">
        <v>0</v>
      </c>
      <c r="F14" s="11">
        <v>89</v>
      </c>
      <c r="G14" s="12">
        <v>44742</v>
      </c>
      <c r="H14" s="13">
        <v>44741</v>
      </c>
      <c r="I14" s="20">
        <v>44742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75</v>
      </c>
      <c r="E15" s="8">
        <v>0</v>
      </c>
      <c r="F15" s="11">
        <v>75</v>
      </c>
      <c r="G15" s="12">
        <v>44742</v>
      </c>
      <c r="H15" s="13">
        <v>44741</v>
      </c>
      <c r="I15" s="20">
        <v>44742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119.71</v>
      </c>
      <c r="E16" s="21">
        <f>(FÍSICOS[[#This Row],[Último precio
(cts Dlr/lb)]]-FÍSICOS[[#This Row],[Precio anterior
(cts Dlr/lb)]])/FÍSICOS[[#This Row],[Precio anterior
(cts Dlr/lb)]]</f>
        <v>-4.1750167000677491E-4</v>
      </c>
      <c r="F16" s="16">
        <f>D2</f>
        <v>119.76</v>
      </c>
      <c r="G16" s="17">
        <v>44742</v>
      </c>
      <c r="H16" s="18">
        <f>G2</f>
        <v>44741</v>
      </c>
      <c r="I16" s="19">
        <v>44743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242.6</v>
      </c>
      <c r="E17" s="22">
        <f>(FÍSICOS[[#This Row],[Último precio
(cts Dlr/lb)]]-FÍSICOS[[#This Row],[Precio anterior
(cts Dlr/lb)]])/FÍSICOS[[#This Row],[Precio anterior
(cts Dlr/lb)]]</f>
        <v>-6.3485562154413731E-3</v>
      </c>
      <c r="F17" s="11">
        <f t="shared" ref="F17:F29" si="0">D3</f>
        <v>244.15</v>
      </c>
      <c r="G17" s="12">
        <v>44742</v>
      </c>
      <c r="H17" s="13">
        <f t="shared" ref="H17:H29" si="1">G3</f>
        <v>44741</v>
      </c>
      <c r="I17" s="20">
        <v>44743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315.60000000000002</v>
      </c>
      <c r="E18" s="22">
        <f>(FÍSICOS[[#This Row],[Último precio
(cts Dlr/lb)]]-FÍSICOS[[#This Row],[Precio anterior
(cts Dlr/lb)]])/FÍSICOS[[#This Row],[Precio anterior
(cts Dlr/lb)]]</f>
        <v>-4.8872773135738758E-3</v>
      </c>
      <c r="F18" s="11">
        <f t="shared" si="0"/>
        <v>317.14999999999998</v>
      </c>
      <c r="G18" s="12">
        <v>44742</v>
      </c>
      <c r="H18" s="13">
        <f t="shared" si="1"/>
        <v>44741</v>
      </c>
      <c r="I18" s="20">
        <v>44743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317.60000000000002</v>
      </c>
      <c r="E19" s="22">
        <f>(FÍSICOS[[#This Row],[Último precio
(cts Dlr/lb)]]-FÍSICOS[[#This Row],[Precio anterior
(cts Dlr/lb)]])/FÍSICOS[[#This Row],[Precio anterior
(cts Dlr/lb)]]</f>
        <v>-4.8566504778315986E-3</v>
      </c>
      <c r="F19" s="11">
        <f t="shared" si="0"/>
        <v>319.14999999999998</v>
      </c>
      <c r="G19" s="12">
        <v>44742</v>
      </c>
      <c r="H19" s="13">
        <f t="shared" si="1"/>
        <v>44741</v>
      </c>
      <c r="I19" s="20">
        <v>44743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273.60000000000002</v>
      </c>
      <c r="E20" s="22">
        <f>(FÍSICOS[[#This Row],[Último precio
(cts Dlr/lb)]]-FÍSICOS[[#This Row],[Precio anterior
(cts Dlr/lb)]])/FÍSICOS[[#This Row],[Precio anterior
(cts Dlr/lb)]]</f>
        <v>-9.2341118957086892E-3</v>
      </c>
      <c r="F20" s="11">
        <f t="shared" si="0"/>
        <v>276.14999999999998</v>
      </c>
      <c r="G20" s="12">
        <v>44742</v>
      </c>
      <c r="H20" s="13">
        <f t="shared" si="1"/>
        <v>44741</v>
      </c>
      <c r="I20" s="20">
        <v>44743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267.60000000000002</v>
      </c>
      <c r="E21" s="22">
        <f>(FÍSICOS[[#This Row],[Último precio
(cts Dlr/lb)]]-FÍSICOS[[#This Row],[Precio anterior
(cts Dlr/lb)]])/FÍSICOS[[#This Row],[Precio anterior
(cts Dlr/lb)]]</f>
        <v>-1.3092384289138687E-2</v>
      </c>
      <c r="F21" s="11">
        <f t="shared" si="0"/>
        <v>271.14999999999998</v>
      </c>
      <c r="G21" s="12">
        <v>44742</v>
      </c>
      <c r="H21" s="13">
        <f t="shared" si="1"/>
        <v>44741</v>
      </c>
      <c r="I21" s="20">
        <v>44743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279.60000000000002</v>
      </c>
      <c r="E22" s="22">
        <f>(FÍSICOS[[#This Row],[Último precio
(cts Dlr/lb)]]-FÍSICOS[[#This Row],[Precio anterior
(cts Dlr/lb)]])/FÍSICOS[[#This Row],[Precio anterior
(cts Dlr/lb)]]</f>
        <v>-1.253752428041658E-2</v>
      </c>
      <c r="F22" s="11">
        <f t="shared" si="0"/>
        <v>283.14999999999998</v>
      </c>
      <c r="G22" s="12">
        <v>44742</v>
      </c>
      <c r="H22" s="13">
        <f t="shared" si="1"/>
        <v>44741</v>
      </c>
      <c r="I22" s="20">
        <v>44743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297.60000000000002</v>
      </c>
      <c r="E23" s="22">
        <f>(FÍSICOS[[#This Row],[Último precio
(cts Dlr/lb)]]-FÍSICOS[[#This Row],[Precio anterior
(cts Dlr/lb)]])/FÍSICOS[[#This Row],[Precio anterior
(cts Dlr/lb)]]</f>
        <v>-8.4957521239378796E-3</v>
      </c>
      <c r="F23" s="11">
        <f t="shared" si="0"/>
        <v>300.14999999999998</v>
      </c>
      <c r="G23" s="12">
        <v>44742</v>
      </c>
      <c r="H23" s="13">
        <f t="shared" si="1"/>
        <v>44741</v>
      </c>
      <c r="I23" s="20">
        <v>44743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236.6</v>
      </c>
      <c r="E24" s="22">
        <f>(FÍSICOS[[#This Row],[Último precio
(cts Dlr/lb)]]-FÍSICOS[[#This Row],[Precio anterior
(cts Dlr/lb)]])/FÍSICOS[[#This Row],[Precio anterior
(cts Dlr/lb)]]</f>
        <v>-6.5085030442998586E-3</v>
      </c>
      <c r="F24" s="11">
        <f t="shared" si="0"/>
        <v>238.15</v>
      </c>
      <c r="G24" s="12">
        <v>44742</v>
      </c>
      <c r="H24" s="13">
        <f t="shared" si="1"/>
        <v>44741</v>
      </c>
      <c r="I24" s="20">
        <v>44743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112.71</v>
      </c>
      <c r="E25" s="22">
        <f>(FÍSICOS[[#This Row],[Último precio
(cts Dlr/lb)]]-FÍSICOS[[#This Row],[Precio anterior
(cts Dlr/lb)]])/FÍSICOS[[#This Row],[Precio anterior
(cts Dlr/lb)]]</f>
        <v>-4.4341965235909336E-4</v>
      </c>
      <c r="F25" s="11">
        <f t="shared" si="0"/>
        <v>112.76</v>
      </c>
      <c r="G25" s="12">
        <v>44742</v>
      </c>
      <c r="H25" s="13">
        <f t="shared" si="1"/>
        <v>44741</v>
      </c>
      <c r="I25" s="20">
        <v>44743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130.71</v>
      </c>
      <c r="E26" s="22">
        <f>(FÍSICOS[[#This Row],[Último precio
(cts Dlr/lb)]]-FÍSICOS[[#This Row],[Precio anterior
(cts Dlr/lb)]])/FÍSICOS[[#This Row],[Precio anterior
(cts Dlr/lb)]]</f>
        <v>-3.8237993270100147E-4</v>
      </c>
      <c r="F26" s="11">
        <f t="shared" si="0"/>
        <v>130.76</v>
      </c>
      <c r="G26" s="12">
        <v>44742</v>
      </c>
      <c r="H26" s="13">
        <f t="shared" si="1"/>
        <v>44741</v>
      </c>
      <c r="I26" s="20">
        <v>44743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274.60000000000002</v>
      </c>
      <c r="E27" s="22">
        <f>(FÍSICOS[[#This Row],[Último precio
(cts Dlr/lb)]]-FÍSICOS[[#This Row],[Precio anterior
(cts Dlr/lb)]])/FÍSICOS[[#This Row],[Precio anterior
(cts Dlr/lb)]]</f>
        <v>-9.2007937939742185E-3</v>
      </c>
      <c r="F27" s="11">
        <f t="shared" si="0"/>
        <v>277.14999999999998</v>
      </c>
      <c r="G27" s="12">
        <v>44742</v>
      </c>
      <c r="H27" s="13">
        <f t="shared" si="1"/>
        <v>44741</v>
      </c>
      <c r="I27" s="20">
        <v>44743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89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89</v>
      </c>
      <c r="G28" s="12">
        <v>44743</v>
      </c>
      <c r="H28" s="13">
        <f t="shared" si="1"/>
        <v>44742</v>
      </c>
      <c r="I28" s="20">
        <v>44743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75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75</v>
      </c>
      <c r="G29" s="12">
        <v>44743</v>
      </c>
      <c r="H29" s="13">
        <f t="shared" si="1"/>
        <v>44742</v>
      </c>
      <c r="I29" s="20">
        <v>44743</v>
      </c>
    </row>
    <row r="30" spans="1:9" x14ac:dyDescent="0.35">
      <c r="A30" s="29" t="s">
        <v>6</v>
      </c>
      <c r="B30" s="31" t="s">
        <v>20</v>
      </c>
      <c r="C30" s="34" t="s">
        <v>21</v>
      </c>
      <c r="D30" s="34">
        <v>118.49</v>
      </c>
      <c r="E30" s="36">
        <f>(FÍSICOS[[#This Row],[Último precio
(cts Dlr/lb)]]-FÍSICOS[[#This Row],[Precio anterior
(cts Dlr/lb)]])/FÍSICOS[[#This Row],[Precio anterior
(cts Dlr/lb)]]</f>
        <v>-1.0191295631108504E-2</v>
      </c>
      <c r="F30" s="34">
        <f>D16</f>
        <v>119.71</v>
      </c>
      <c r="G30" s="38">
        <v>44743</v>
      </c>
      <c r="H30" s="40">
        <f>G16</f>
        <v>44742</v>
      </c>
      <c r="I30" s="42">
        <v>44744</v>
      </c>
    </row>
    <row r="31" spans="1:9" x14ac:dyDescent="0.35">
      <c r="A31" s="30" t="s">
        <v>7</v>
      </c>
      <c r="B31" s="32" t="s">
        <v>22</v>
      </c>
      <c r="C31" s="35" t="s">
        <v>21</v>
      </c>
      <c r="D31" s="35">
        <v>237.15</v>
      </c>
      <c r="E31" s="37">
        <f>(FÍSICOS[[#This Row],[Último precio
(cts Dlr/lb)]]-FÍSICOS[[#This Row],[Precio anterior
(cts Dlr/lb)]])/FÍSICOS[[#This Row],[Precio anterior
(cts Dlr/lb)]]</f>
        <v>-2.246496290189608E-2</v>
      </c>
      <c r="F31" s="35">
        <f t="shared" ref="F31:F43" si="2">D17</f>
        <v>242.6</v>
      </c>
      <c r="G31" s="39">
        <v>44743</v>
      </c>
      <c r="H31" s="41">
        <f t="shared" ref="H31:H43" si="3">G17</f>
        <v>44742</v>
      </c>
      <c r="I31" s="43">
        <v>44744</v>
      </c>
    </row>
    <row r="32" spans="1:9" x14ac:dyDescent="0.35">
      <c r="A32" s="30" t="s">
        <v>8</v>
      </c>
      <c r="B32" s="32" t="s">
        <v>23</v>
      </c>
      <c r="C32" s="35" t="s">
        <v>21</v>
      </c>
      <c r="D32" s="35">
        <v>310.14999999999998</v>
      </c>
      <c r="E32" s="37">
        <f>(FÍSICOS[[#This Row],[Último precio
(cts Dlr/lb)]]-FÍSICOS[[#This Row],[Precio anterior
(cts Dlr/lb)]])/FÍSICOS[[#This Row],[Precio anterior
(cts Dlr/lb)]]</f>
        <v>-1.7268694550063513E-2</v>
      </c>
      <c r="F32" s="35">
        <f t="shared" si="2"/>
        <v>315.60000000000002</v>
      </c>
      <c r="G32" s="39">
        <v>44743</v>
      </c>
      <c r="H32" s="41">
        <f t="shared" si="3"/>
        <v>44742</v>
      </c>
      <c r="I32" s="43">
        <v>44744</v>
      </c>
    </row>
    <row r="33" spans="1:9" x14ac:dyDescent="0.35">
      <c r="A33" s="30" t="s">
        <v>9</v>
      </c>
      <c r="B33" s="33" t="s">
        <v>24</v>
      </c>
      <c r="C33" s="35" t="s">
        <v>21</v>
      </c>
      <c r="D33" s="35">
        <v>312.14999999999998</v>
      </c>
      <c r="E33" s="37">
        <f>(FÍSICOS[[#This Row],[Último precio
(cts Dlr/lb)]]-FÍSICOS[[#This Row],[Precio anterior
(cts Dlr/lb)]])/FÍSICOS[[#This Row],[Precio anterior
(cts Dlr/lb)]]</f>
        <v>-1.7159949622166389E-2</v>
      </c>
      <c r="F33" s="35">
        <f t="shared" si="2"/>
        <v>317.60000000000002</v>
      </c>
      <c r="G33" s="39">
        <v>44743</v>
      </c>
      <c r="H33" s="41">
        <f t="shared" si="3"/>
        <v>44742</v>
      </c>
      <c r="I33" s="43">
        <v>44744</v>
      </c>
    </row>
    <row r="34" spans="1:9" x14ac:dyDescent="0.35">
      <c r="A34" s="30" t="s">
        <v>10</v>
      </c>
      <c r="B34" s="33" t="s">
        <v>25</v>
      </c>
      <c r="C34" s="35" t="s">
        <v>21</v>
      </c>
      <c r="D34" s="35">
        <v>268.14999999999998</v>
      </c>
      <c r="E34" s="37">
        <f>(FÍSICOS[[#This Row],[Último precio
(cts Dlr/lb)]]-FÍSICOS[[#This Row],[Precio anterior
(cts Dlr/lb)]])/FÍSICOS[[#This Row],[Precio anterior
(cts Dlr/lb)]]</f>
        <v>-1.9919590643275017E-2</v>
      </c>
      <c r="F34" s="35">
        <f t="shared" si="2"/>
        <v>273.60000000000002</v>
      </c>
      <c r="G34" s="39">
        <v>44743</v>
      </c>
      <c r="H34" s="41">
        <f t="shared" si="3"/>
        <v>44742</v>
      </c>
      <c r="I34" s="43">
        <v>44744</v>
      </c>
    </row>
    <row r="35" spans="1:9" x14ac:dyDescent="0.35">
      <c r="A35" s="30" t="s">
        <v>11</v>
      </c>
      <c r="B35" s="33" t="s">
        <v>26</v>
      </c>
      <c r="C35" s="35" t="s">
        <v>46</v>
      </c>
      <c r="D35" s="35">
        <v>262.14999999999998</v>
      </c>
      <c r="E35" s="37">
        <f>(FÍSICOS[[#This Row],[Último precio
(cts Dlr/lb)]]-FÍSICOS[[#This Row],[Precio anterior
(cts Dlr/lb)]])/FÍSICOS[[#This Row],[Precio anterior
(cts Dlr/lb)]]</f>
        <v>-2.0366218236173562E-2</v>
      </c>
      <c r="F35" s="35">
        <f t="shared" si="2"/>
        <v>267.60000000000002</v>
      </c>
      <c r="G35" s="39">
        <v>44743</v>
      </c>
      <c r="H35" s="41">
        <f t="shared" si="3"/>
        <v>44742</v>
      </c>
      <c r="I35" s="43">
        <v>44744</v>
      </c>
    </row>
    <row r="36" spans="1:9" x14ac:dyDescent="0.35">
      <c r="A36" s="30" t="s">
        <v>12</v>
      </c>
      <c r="B36" s="33" t="s">
        <v>27</v>
      </c>
      <c r="C36" s="35" t="s">
        <v>21</v>
      </c>
      <c r="D36" s="35">
        <v>274.14999999999998</v>
      </c>
      <c r="E36" s="37">
        <f>(FÍSICOS[[#This Row],[Último precio
(cts Dlr/lb)]]-FÍSICOS[[#This Row],[Precio anterior
(cts Dlr/lb)]])/FÍSICOS[[#This Row],[Precio anterior
(cts Dlr/lb)]]</f>
        <v>-1.9492131616595298E-2</v>
      </c>
      <c r="F36" s="35">
        <f t="shared" si="2"/>
        <v>279.60000000000002</v>
      </c>
      <c r="G36" s="39">
        <v>44743</v>
      </c>
      <c r="H36" s="41">
        <f t="shared" si="3"/>
        <v>44742</v>
      </c>
      <c r="I36" s="43">
        <v>44744</v>
      </c>
    </row>
    <row r="37" spans="1:9" x14ac:dyDescent="0.35">
      <c r="A37" s="30" t="s">
        <v>13</v>
      </c>
      <c r="B37" s="33" t="s">
        <v>28</v>
      </c>
      <c r="C37" s="35" t="s">
        <v>21</v>
      </c>
      <c r="D37" s="35">
        <v>292.14999999999998</v>
      </c>
      <c r="E37" s="37">
        <f>(FÍSICOS[[#This Row],[Último precio
(cts Dlr/lb)]]-FÍSICOS[[#This Row],[Precio anterior
(cts Dlr/lb)]])/FÍSICOS[[#This Row],[Precio anterior
(cts Dlr/lb)]]</f>
        <v>-1.8313172043010903E-2</v>
      </c>
      <c r="F37" s="35">
        <f t="shared" si="2"/>
        <v>297.60000000000002</v>
      </c>
      <c r="G37" s="39">
        <v>44743</v>
      </c>
      <c r="H37" s="41">
        <f t="shared" si="3"/>
        <v>44742</v>
      </c>
      <c r="I37" s="43">
        <v>44744</v>
      </c>
    </row>
    <row r="38" spans="1:9" x14ac:dyDescent="0.35">
      <c r="A38" s="30" t="s">
        <v>14</v>
      </c>
      <c r="B38" s="33" t="s">
        <v>29</v>
      </c>
      <c r="C38" s="35" t="s">
        <v>21</v>
      </c>
      <c r="D38" s="35">
        <v>231.15</v>
      </c>
      <c r="E38" s="37">
        <f>(FÍSICOS[[#This Row],[Último precio
(cts Dlr/lb)]]-FÍSICOS[[#This Row],[Precio anterior
(cts Dlr/lb)]])/FÍSICOS[[#This Row],[Precio anterior
(cts Dlr/lb)]]</f>
        <v>-2.3034657650042218E-2</v>
      </c>
      <c r="F38" s="35">
        <f t="shared" si="2"/>
        <v>236.6</v>
      </c>
      <c r="G38" s="39">
        <v>44743</v>
      </c>
      <c r="H38" s="41">
        <f t="shared" si="3"/>
        <v>44742</v>
      </c>
      <c r="I38" s="43">
        <v>44744</v>
      </c>
    </row>
    <row r="39" spans="1:9" x14ac:dyDescent="0.35">
      <c r="A39" s="30" t="s">
        <v>15</v>
      </c>
      <c r="B39" s="33" t="s">
        <v>30</v>
      </c>
      <c r="C39" s="35" t="s">
        <v>21</v>
      </c>
      <c r="D39" s="35">
        <v>111.49</v>
      </c>
      <c r="E39" s="37">
        <f>(FÍSICOS[[#This Row],[Último precio
(cts Dlr/lb)]]-FÍSICOS[[#This Row],[Precio anterior
(cts Dlr/lb)]])/FÍSICOS[[#This Row],[Precio anterior
(cts Dlr/lb)]]</f>
        <v>-1.082423919794161E-2</v>
      </c>
      <c r="F39" s="35">
        <f t="shared" si="2"/>
        <v>112.71</v>
      </c>
      <c r="G39" s="39">
        <v>44743</v>
      </c>
      <c r="H39" s="41">
        <f t="shared" si="3"/>
        <v>44742</v>
      </c>
      <c r="I39" s="43">
        <v>44744</v>
      </c>
    </row>
    <row r="40" spans="1:9" x14ac:dyDescent="0.35">
      <c r="A40" s="30" t="s">
        <v>16</v>
      </c>
      <c r="B40" s="33" t="s">
        <v>31</v>
      </c>
      <c r="C40" s="35" t="s">
        <v>21</v>
      </c>
      <c r="D40" s="35">
        <v>129.49</v>
      </c>
      <c r="E40" s="37">
        <f>(FÍSICOS[[#This Row],[Último precio
(cts Dlr/lb)]]-FÍSICOS[[#This Row],[Precio anterior
(cts Dlr/lb)]])/FÍSICOS[[#This Row],[Precio anterior
(cts Dlr/lb)]]</f>
        <v>-9.3336393542957606E-3</v>
      </c>
      <c r="F40" s="35">
        <f t="shared" si="2"/>
        <v>130.71</v>
      </c>
      <c r="G40" s="39">
        <v>44743</v>
      </c>
      <c r="H40" s="41">
        <f t="shared" si="3"/>
        <v>44742</v>
      </c>
      <c r="I40" s="43">
        <v>44744</v>
      </c>
    </row>
    <row r="41" spans="1:9" x14ac:dyDescent="0.35">
      <c r="A41" s="30" t="s">
        <v>17</v>
      </c>
      <c r="B41" s="33" t="s">
        <v>32</v>
      </c>
      <c r="C41" s="35" t="s">
        <v>21</v>
      </c>
      <c r="D41" s="35">
        <v>269.14999999999998</v>
      </c>
      <c r="E41" s="37">
        <f>(FÍSICOS[[#This Row],[Último precio
(cts Dlr/lb)]]-FÍSICOS[[#This Row],[Precio anterior
(cts Dlr/lb)]])/FÍSICOS[[#This Row],[Precio anterior
(cts Dlr/lb)]]</f>
        <v>-1.9847050254916405E-2</v>
      </c>
      <c r="F41" s="35">
        <f t="shared" si="2"/>
        <v>274.60000000000002</v>
      </c>
      <c r="G41" s="39">
        <v>44743</v>
      </c>
      <c r="H41" s="41">
        <f t="shared" si="3"/>
        <v>44742</v>
      </c>
      <c r="I41" s="43">
        <v>44744</v>
      </c>
    </row>
    <row r="42" spans="1:9" x14ac:dyDescent="0.35">
      <c r="A42" s="30" t="s">
        <v>18</v>
      </c>
      <c r="B42" s="33" t="s">
        <v>33</v>
      </c>
      <c r="C42" s="35" t="s">
        <v>35</v>
      </c>
      <c r="D42" s="35">
        <v>89</v>
      </c>
      <c r="E42" s="37">
        <f>(FÍSICOS[[#This Row],[Último precio
(cts Dlr/lb)]]-FÍSICOS[[#This Row],[Precio anterior
(cts Dlr/lb)]])/FÍSICOS[[#This Row],[Precio anterior
(cts Dlr/lb)]]</f>
        <v>0</v>
      </c>
      <c r="F42" s="35">
        <f t="shared" si="2"/>
        <v>89</v>
      </c>
      <c r="G42" s="39">
        <v>44746</v>
      </c>
      <c r="H42" s="41">
        <f t="shared" si="3"/>
        <v>44743</v>
      </c>
      <c r="I42" s="43">
        <v>44744</v>
      </c>
    </row>
    <row r="43" spans="1:9" x14ac:dyDescent="0.35">
      <c r="A43" s="30" t="s">
        <v>19</v>
      </c>
      <c r="B43" s="33" t="s">
        <v>34</v>
      </c>
      <c r="C43" s="35" t="s">
        <v>35</v>
      </c>
      <c r="D43" s="35">
        <v>75</v>
      </c>
      <c r="E43" s="37">
        <f>(FÍSICOS[[#This Row],[Último precio
(cts Dlr/lb)]]-FÍSICOS[[#This Row],[Precio anterior
(cts Dlr/lb)]])/FÍSICOS[[#This Row],[Precio anterior
(cts Dlr/lb)]]</f>
        <v>0</v>
      </c>
      <c r="F43" s="35">
        <f t="shared" si="2"/>
        <v>75</v>
      </c>
      <c r="G43" s="39">
        <v>44746</v>
      </c>
      <c r="H43" s="41">
        <f t="shared" si="3"/>
        <v>44743</v>
      </c>
      <c r="I43" s="43">
        <v>44744</v>
      </c>
    </row>
  </sheetData>
  <conditionalFormatting sqref="E2:E43">
    <cfRule type="cellIs" dxfId="287" priority="166023" operator="lessThan">
      <formula>0</formula>
    </cfRule>
    <cfRule type="cellIs" dxfId="286" priority="166024" operator="equal">
      <formula>"-"</formula>
    </cfRule>
    <cfRule type="cellIs" dxfId="285" priority="166025" operator="greaterThan">
      <formula>0</formula>
    </cfRule>
  </conditionalFormatting>
  <conditionalFormatting sqref="E1:E43">
    <cfRule type="cellIs" dxfId="284" priority="166021" operator="equal">
      <formula>0</formula>
    </cfRule>
    <cfRule type="cellIs" dxfId="283" priority="166022" operator="equal">
      <formula>"ND"</formula>
    </cfRule>
  </conditionalFormatting>
  <conditionalFormatting sqref="E2:E43">
    <cfRule type="cellIs" dxfId="282" priority="165468" operator="lessThan">
      <formula>0</formula>
    </cfRule>
    <cfRule type="cellIs" dxfId="281" priority="165469" operator="equal">
      <formula>"-"</formula>
    </cfRule>
    <cfRule type="cellIs" dxfId="280" priority="165470" operator="greaterThan">
      <formula>0</formula>
    </cfRule>
  </conditionalFormatting>
  <conditionalFormatting sqref="E2:E43">
    <cfRule type="cellIs" dxfId="279" priority="165466" operator="equal">
      <formula>0</formula>
    </cfRule>
    <cfRule type="cellIs" dxfId="278" priority="165467" operator="equal">
      <formula>"ND"</formula>
    </cfRule>
  </conditionalFormatting>
  <conditionalFormatting sqref="E2:E43">
    <cfRule type="cellIs" dxfId="277" priority="165463" operator="lessThan">
      <formula>0</formula>
    </cfRule>
    <cfRule type="cellIs" dxfId="276" priority="165464" operator="equal">
      <formula>"-"</formula>
    </cfRule>
    <cfRule type="cellIs" dxfId="275" priority="165465" operator="greaterThan">
      <formula>0</formula>
    </cfRule>
  </conditionalFormatting>
  <conditionalFormatting sqref="E2:E43">
    <cfRule type="cellIs" dxfId="274" priority="165461" operator="equal">
      <formula>0</formula>
    </cfRule>
    <cfRule type="cellIs" dxfId="273" priority="165462" operator="equal">
      <formula>"ND"</formula>
    </cfRule>
  </conditionalFormatting>
  <conditionalFormatting sqref="E2:E43">
    <cfRule type="cellIs" dxfId="272" priority="165458" operator="lessThan">
      <formula>0</formula>
    </cfRule>
    <cfRule type="cellIs" dxfId="271" priority="165459" operator="equal">
      <formula>"-"</formula>
    </cfRule>
    <cfRule type="cellIs" dxfId="270" priority="165460" operator="greaterThan">
      <formula>0</formula>
    </cfRule>
  </conditionalFormatting>
  <conditionalFormatting sqref="E2:E43">
    <cfRule type="cellIs" dxfId="269" priority="165456" operator="equal">
      <formula>0</formula>
    </cfRule>
    <cfRule type="cellIs" dxfId="268" priority="165457" operator="equal">
      <formula>"ND"</formula>
    </cfRule>
  </conditionalFormatting>
  <conditionalFormatting sqref="E2:E43">
    <cfRule type="cellIs" dxfId="267" priority="165453" operator="lessThan">
      <formula>0</formula>
    </cfRule>
    <cfRule type="cellIs" dxfId="266" priority="165454" operator="equal">
      <formula>"-"</formula>
    </cfRule>
    <cfRule type="cellIs" dxfId="265" priority="165455" operator="greaterThan">
      <formula>0</formula>
    </cfRule>
  </conditionalFormatting>
  <conditionalFormatting sqref="E2:E43">
    <cfRule type="cellIs" dxfId="264" priority="165451" operator="equal">
      <formula>0</formula>
    </cfRule>
    <cfRule type="cellIs" dxfId="263" priority="165452" operator="equal">
      <formula>"ND"</formula>
    </cfRule>
  </conditionalFormatting>
  <conditionalFormatting sqref="E2:E43">
    <cfRule type="cellIs" dxfId="262" priority="165448" operator="lessThan">
      <formula>0</formula>
    </cfRule>
    <cfRule type="cellIs" dxfId="261" priority="165449" operator="equal">
      <formula>"-"</formula>
    </cfRule>
    <cfRule type="cellIs" dxfId="260" priority="165450" operator="greaterThan">
      <formula>0</formula>
    </cfRule>
  </conditionalFormatting>
  <conditionalFormatting sqref="E2:E43">
    <cfRule type="cellIs" dxfId="259" priority="165446" operator="equal">
      <formula>0</formula>
    </cfRule>
    <cfRule type="cellIs" dxfId="258" priority="165447" operator="equal">
      <formula>"ND"</formula>
    </cfRule>
  </conditionalFormatting>
  <conditionalFormatting sqref="E2:E43">
    <cfRule type="cellIs" dxfId="257" priority="165443" operator="lessThan">
      <formula>0</formula>
    </cfRule>
    <cfRule type="cellIs" dxfId="256" priority="165444" operator="equal">
      <formula>"-"</formula>
    </cfRule>
    <cfRule type="cellIs" dxfId="255" priority="165445" operator="greaterThan">
      <formula>0</formula>
    </cfRule>
  </conditionalFormatting>
  <conditionalFormatting sqref="E2:E43">
    <cfRule type="cellIs" dxfId="254" priority="165441" operator="equal">
      <formula>0</formula>
    </cfRule>
    <cfRule type="cellIs" dxfId="253" priority="165442" operator="equal">
      <formula>"ND"</formula>
    </cfRule>
  </conditionalFormatting>
  <conditionalFormatting sqref="E2:E43">
    <cfRule type="cellIs" dxfId="252" priority="165438" operator="lessThan">
      <formula>0</formula>
    </cfRule>
    <cfRule type="cellIs" dxfId="251" priority="165439" operator="equal">
      <formula>"-"</formula>
    </cfRule>
    <cfRule type="cellIs" dxfId="250" priority="165440" operator="greaterThan">
      <formula>0</formula>
    </cfRule>
  </conditionalFormatting>
  <conditionalFormatting sqref="E2:E43">
    <cfRule type="cellIs" dxfId="249" priority="165436" operator="equal">
      <formula>0</formula>
    </cfRule>
    <cfRule type="cellIs" dxfId="248" priority="165437" operator="equal">
      <formula>"ND"</formula>
    </cfRule>
  </conditionalFormatting>
  <conditionalFormatting sqref="E2:E43">
    <cfRule type="cellIs" dxfId="247" priority="165433" operator="lessThan">
      <formula>0</formula>
    </cfRule>
    <cfRule type="cellIs" dxfId="246" priority="165434" operator="equal">
      <formula>"-"</formula>
    </cfRule>
    <cfRule type="cellIs" dxfId="245" priority="165435" operator="greaterThan">
      <formula>0</formula>
    </cfRule>
  </conditionalFormatting>
  <conditionalFormatting sqref="E2:E43">
    <cfRule type="cellIs" dxfId="244" priority="165431" operator="equal">
      <formula>0</formula>
    </cfRule>
    <cfRule type="cellIs" dxfId="243" priority="165432" operator="equal">
      <formula>"ND"</formula>
    </cfRule>
  </conditionalFormatting>
  <conditionalFormatting sqref="E2:E43">
    <cfRule type="cellIs" dxfId="242" priority="165428" operator="lessThan">
      <formula>0</formula>
    </cfRule>
    <cfRule type="cellIs" dxfId="241" priority="165429" operator="equal">
      <formula>"-"</formula>
    </cfRule>
    <cfRule type="cellIs" dxfId="240" priority="165430" operator="greaterThan">
      <formula>0</formula>
    </cfRule>
  </conditionalFormatting>
  <conditionalFormatting sqref="E2:E43">
    <cfRule type="cellIs" dxfId="239" priority="165426" operator="equal">
      <formula>0</formula>
    </cfRule>
    <cfRule type="cellIs" dxfId="238" priority="165427" operator="equal">
      <formula>"ND"</formula>
    </cfRule>
  </conditionalFormatting>
  <conditionalFormatting sqref="E2:E43">
    <cfRule type="cellIs" dxfId="237" priority="165423" operator="lessThan">
      <formula>0</formula>
    </cfRule>
    <cfRule type="cellIs" dxfId="236" priority="165424" operator="equal">
      <formula>"-"</formula>
    </cfRule>
    <cfRule type="cellIs" dxfId="235" priority="165425" operator="greaterThan">
      <formula>0</formula>
    </cfRule>
  </conditionalFormatting>
  <conditionalFormatting sqref="E2:E43">
    <cfRule type="cellIs" dxfId="234" priority="165421" operator="equal">
      <formula>0</formula>
    </cfRule>
    <cfRule type="cellIs" dxfId="233" priority="165422" operator="equal">
      <formula>"ND"</formula>
    </cfRule>
  </conditionalFormatting>
  <conditionalFormatting sqref="E2:E43">
    <cfRule type="cellIs" dxfId="232" priority="165418" operator="lessThan">
      <formula>0</formula>
    </cfRule>
    <cfRule type="cellIs" dxfId="231" priority="165419" operator="equal">
      <formula>"-"</formula>
    </cfRule>
    <cfRule type="cellIs" dxfId="230" priority="165420" operator="greaterThan">
      <formula>0</formula>
    </cfRule>
  </conditionalFormatting>
  <conditionalFormatting sqref="E2:E43">
    <cfRule type="cellIs" dxfId="229" priority="165416" operator="equal">
      <formula>0</formula>
    </cfRule>
    <cfRule type="cellIs" dxfId="228" priority="165417" operator="equal">
      <formula>"ND"</formula>
    </cfRule>
  </conditionalFormatting>
  <conditionalFormatting sqref="E16:E29">
    <cfRule type="cellIs" dxfId="227" priority="165358" operator="lessThan">
      <formula>0</formula>
    </cfRule>
    <cfRule type="cellIs" dxfId="226" priority="165359" operator="equal">
      <formula>"-"</formula>
    </cfRule>
    <cfRule type="cellIs" dxfId="225" priority="165360" operator="greaterThan">
      <formula>0</formula>
    </cfRule>
  </conditionalFormatting>
  <conditionalFormatting sqref="E16:E29">
    <cfRule type="cellIs" dxfId="224" priority="165356" operator="equal">
      <formula>0</formula>
    </cfRule>
    <cfRule type="cellIs" dxfId="223" priority="165357" operator="equal">
      <formula>"ND"</formula>
    </cfRule>
  </conditionalFormatting>
  <conditionalFormatting sqref="E16:E29">
    <cfRule type="cellIs" dxfId="222" priority="165353" operator="lessThan">
      <formula>0</formula>
    </cfRule>
    <cfRule type="cellIs" dxfId="221" priority="165354" operator="equal">
      <formula>"-"</formula>
    </cfRule>
    <cfRule type="cellIs" dxfId="220" priority="165355" operator="greaterThan">
      <formula>0</formula>
    </cfRule>
  </conditionalFormatting>
  <conditionalFormatting sqref="E16:E29">
    <cfRule type="cellIs" dxfId="219" priority="165351" operator="equal">
      <formula>0</formula>
    </cfRule>
    <cfRule type="cellIs" dxfId="218" priority="165352" operator="equal">
      <formula>"ND"</formula>
    </cfRule>
  </conditionalFormatting>
  <conditionalFormatting sqref="E16:E29">
    <cfRule type="cellIs" dxfId="217" priority="165348" operator="lessThan">
      <formula>0</formula>
    </cfRule>
    <cfRule type="cellIs" dxfId="216" priority="165349" operator="equal">
      <formula>"-"</formula>
    </cfRule>
    <cfRule type="cellIs" dxfId="215" priority="165350" operator="greaterThan">
      <formula>0</formula>
    </cfRule>
  </conditionalFormatting>
  <conditionalFormatting sqref="E16:E29">
    <cfRule type="cellIs" dxfId="214" priority="165346" operator="equal">
      <formula>0</formula>
    </cfRule>
    <cfRule type="cellIs" dxfId="213" priority="165347" operator="equal">
      <formula>"ND"</formula>
    </cfRule>
  </conditionalFormatting>
  <conditionalFormatting sqref="E16:E29">
    <cfRule type="cellIs" dxfId="212" priority="165343" operator="lessThan">
      <formula>0</formula>
    </cfRule>
    <cfRule type="cellIs" dxfId="211" priority="165344" operator="equal">
      <formula>"-"</formula>
    </cfRule>
    <cfRule type="cellIs" dxfId="210" priority="165345" operator="greaterThan">
      <formula>0</formula>
    </cfRule>
  </conditionalFormatting>
  <conditionalFormatting sqref="E16:E29">
    <cfRule type="cellIs" dxfId="209" priority="165341" operator="equal">
      <formula>0</formula>
    </cfRule>
    <cfRule type="cellIs" dxfId="208" priority="165342" operator="equal">
      <formula>"ND"</formula>
    </cfRule>
  </conditionalFormatting>
  <conditionalFormatting sqref="E16:E29">
    <cfRule type="cellIs" dxfId="207" priority="165338" operator="lessThan">
      <formula>0</formula>
    </cfRule>
    <cfRule type="cellIs" dxfId="206" priority="165339" operator="equal">
      <formula>"-"</formula>
    </cfRule>
    <cfRule type="cellIs" dxfId="205" priority="165340" operator="greaterThan">
      <formula>0</formula>
    </cfRule>
  </conditionalFormatting>
  <conditionalFormatting sqref="E16:E29">
    <cfRule type="cellIs" dxfId="204" priority="165336" operator="equal">
      <formula>0</formula>
    </cfRule>
    <cfRule type="cellIs" dxfId="203" priority="165337" operator="equal">
      <formula>"ND"</formula>
    </cfRule>
  </conditionalFormatting>
  <conditionalFormatting sqref="E16:E29">
    <cfRule type="cellIs" dxfId="202" priority="165333" operator="lessThan">
      <formula>0</formula>
    </cfRule>
    <cfRule type="cellIs" dxfId="201" priority="165334" operator="equal">
      <formula>"-"</formula>
    </cfRule>
    <cfRule type="cellIs" dxfId="200" priority="165335" operator="greaterThan">
      <formula>0</formula>
    </cfRule>
  </conditionalFormatting>
  <conditionalFormatting sqref="E16:E29">
    <cfRule type="cellIs" dxfId="199" priority="165331" operator="equal">
      <formula>0</formula>
    </cfRule>
    <cfRule type="cellIs" dxfId="198" priority="165332" operator="equal">
      <formula>"ND"</formula>
    </cfRule>
  </conditionalFormatting>
  <conditionalFormatting sqref="E16:E29">
    <cfRule type="cellIs" dxfId="197" priority="165328" operator="lessThan">
      <formula>0</formula>
    </cfRule>
    <cfRule type="cellIs" dxfId="196" priority="165329" operator="equal">
      <formula>"-"</formula>
    </cfRule>
    <cfRule type="cellIs" dxfId="195" priority="165330" operator="greaterThan">
      <formula>0</formula>
    </cfRule>
  </conditionalFormatting>
  <conditionalFormatting sqref="E16:E29">
    <cfRule type="cellIs" dxfId="194" priority="165326" operator="equal">
      <formula>0</formula>
    </cfRule>
    <cfRule type="cellIs" dxfId="193" priority="165327" operator="equal">
      <formula>"ND"</formula>
    </cfRule>
  </conditionalFormatting>
  <conditionalFormatting sqref="E16:E29">
    <cfRule type="cellIs" dxfId="192" priority="165323" operator="lessThan">
      <formula>0</formula>
    </cfRule>
    <cfRule type="cellIs" dxfId="191" priority="165324" operator="equal">
      <formula>"-"</formula>
    </cfRule>
    <cfRule type="cellIs" dxfId="190" priority="165325" operator="greaterThan">
      <formula>0</formula>
    </cfRule>
  </conditionalFormatting>
  <conditionalFormatting sqref="E16:E29">
    <cfRule type="cellIs" dxfId="189" priority="165321" operator="equal">
      <formula>0</formula>
    </cfRule>
    <cfRule type="cellIs" dxfId="188" priority="165322" operator="equal">
      <formula>"ND"</formula>
    </cfRule>
  </conditionalFormatting>
  <conditionalFormatting sqref="E16:E29">
    <cfRule type="cellIs" dxfId="187" priority="165318" operator="lessThan">
      <formula>0</formula>
    </cfRule>
    <cfRule type="cellIs" dxfId="186" priority="165319" operator="equal">
      <formula>"-"</formula>
    </cfRule>
    <cfRule type="cellIs" dxfId="185" priority="165320" operator="greaterThan">
      <formula>0</formula>
    </cfRule>
  </conditionalFormatting>
  <conditionalFormatting sqref="E16:E29">
    <cfRule type="cellIs" dxfId="184" priority="165316" operator="equal">
      <formula>0</formula>
    </cfRule>
    <cfRule type="cellIs" dxfId="183" priority="165317" operator="equal">
      <formula>"ND"</formula>
    </cfRule>
  </conditionalFormatting>
  <conditionalFormatting sqref="E16:E29">
    <cfRule type="cellIs" dxfId="182" priority="165313" operator="lessThan">
      <formula>0</formula>
    </cfRule>
    <cfRule type="cellIs" dxfId="181" priority="165314" operator="equal">
      <formula>"-"</formula>
    </cfRule>
    <cfRule type="cellIs" dxfId="180" priority="165315" operator="greaterThan">
      <formula>0</formula>
    </cfRule>
  </conditionalFormatting>
  <conditionalFormatting sqref="E16:E29">
    <cfRule type="cellIs" dxfId="179" priority="165311" operator="equal">
      <formula>0</formula>
    </cfRule>
    <cfRule type="cellIs" dxfId="178" priority="165312" operator="equal">
      <formula>"ND"</formula>
    </cfRule>
  </conditionalFormatting>
  <conditionalFormatting sqref="E16:E29">
    <cfRule type="cellIs" dxfId="177" priority="165308" operator="lessThan">
      <formula>0</formula>
    </cfRule>
    <cfRule type="cellIs" dxfId="176" priority="165309" operator="equal">
      <formula>"-"</formula>
    </cfRule>
    <cfRule type="cellIs" dxfId="175" priority="165310" operator="greaterThan">
      <formula>0</formula>
    </cfRule>
  </conditionalFormatting>
  <conditionalFormatting sqref="E16:E29">
    <cfRule type="cellIs" dxfId="174" priority="165306" operator="equal">
      <formula>0</formula>
    </cfRule>
    <cfRule type="cellIs" dxfId="173" priority="165307" operator="equal">
      <formula>"ND"</formula>
    </cfRule>
  </conditionalFormatting>
  <conditionalFormatting sqref="E16:E29">
    <cfRule type="cellIs" dxfId="172" priority="165303" operator="lessThan">
      <formula>0</formula>
    </cfRule>
    <cfRule type="cellIs" dxfId="171" priority="165304" operator="equal">
      <formula>"-"</formula>
    </cfRule>
    <cfRule type="cellIs" dxfId="170" priority="165305" operator="greaterThan">
      <formula>0</formula>
    </cfRule>
  </conditionalFormatting>
  <conditionalFormatting sqref="E16:E29">
    <cfRule type="cellIs" dxfId="169" priority="165301" operator="equal">
      <formula>0</formula>
    </cfRule>
    <cfRule type="cellIs" dxfId="168" priority="165302" operator="equal">
      <formula>"ND"</formula>
    </cfRule>
  </conditionalFormatting>
  <conditionalFormatting sqref="E30:E43">
    <cfRule type="cellIs" dxfId="167" priority="15118" operator="lessThan">
      <formula>0</formula>
    </cfRule>
    <cfRule type="cellIs" dxfId="166" priority="15119" operator="equal">
      <formula>"-"</formula>
    </cfRule>
    <cfRule type="cellIs" dxfId="165" priority="15120" operator="greaterThan">
      <formula>0</formula>
    </cfRule>
  </conditionalFormatting>
  <conditionalFormatting sqref="E30:E43">
    <cfRule type="cellIs" dxfId="164" priority="15116" operator="equal">
      <formula>0</formula>
    </cfRule>
    <cfRule type="cellIs" dxfId="163" priority="15117" operator="equal">
      <formula>"ND"</formula>
    </cfRule>
  </conditionalFormatting>
  <conditionalFormatting sqref="E30:E43">
    <cfRule type="cellIs" dxfId="162" priority="15113" operator="lessThan">
      <formula>0</formula>
    </cfRule>
    <cfRule type="cellIs" dxfId="161" priority="15114" operator="equal">
      <formula>"-"</formula>
    </cfRule>
    <cfRule type="cellIs" dxfId="160" priority="15115" operator="greaterThan">
      <formula>0</formula>
    </cfRule>
  </conditionalFormatting>
  <conditionalFormatting sqref="E30:E43">
    <cfRule type="cellIs" dxfId="159" priority="15111" operator="equal">
      <formula>0</formula>
    </cfRule>
    <cfRule type="cellIs" dxfId="158" priority="15112" operator="equal">
      <formula>"ND"</formula>
    </cfRule>
  </conditionalFormatting>
  <conditionalFormatting sqref="E30:E43">
    <cfRule type="cellIs" dxfId="157" priority="15108" operator="lessThan">
      <formula>0</formula>
    </cfRule>
    <cfRule type="cellIs" dxfId="156" priority="15109" operator="equal">
      <formula>"-"</formula>
    </cfRule>
    <cfRule type="cellIs" dxfId="155" priority="15110" operator="greaterThan">
      <formula>0</formula>
    </cfRule>
  </conditionalFormatting>
  <conditionalFormatting sqref="E30:E43">
    <cfRule type="cellIs" dxfId="154" priority="15106" operator="equal">
      <formula>0</formula>
    </cfRule>
    <cfRule type="cellIs" dxfId="153" priority="15107" operator="equal">
      <formula>"ND"</formula>
    </cfRule>
  </conditionalFormatting>
  <conditionalFormatting sqref="E30:E43">
    <cfRule type="cellIs" dxfId="152" priority="15103" operator="lessThan">
      <formula>0</formula>
    </cfRule>
    <cfRule type="cellIs" dxfId="151" priority="15104" operator="equal">
      <formula>"-"</formula>
    </cfRule>
    <cfRule type="cellIs" dxfId="150" priority="15105" operator="greaterThan">
      <formula>0</formula>
    </cfRule>
  </conditionalFormatting>
  <conditionalFormatting sqref="E30:E43">
    <cfRule type="cellIs" dxfId="149" priority="15101" operator="equal">
      <formula>0</formula>
    </cfRule>
    <cfRule type="cellIs" dxfId="148" priority="15102" operator="equal">
      <formula>"ND"</formula>
    </cfRule>
  </conditionalFormatting>
  <conditionalFormatting sqref="E30:E43">
    <cfRule type="cellIs" dxfId="147" priority="15098" operator="lessThan">
      <formula>0</formula>
    </cfRule>
    <cfRule type="cellIs" dxfId="146" priority="15099" operator="equal">
      <formula>"-"</formula>
    </cfRule>
    <cfRule type="cellIs" dxfId="145" priority="15100" operator="greaterThan">
      <formula>0</formula>
    </cfRule>
  </conditionalFormatting>
  <conditionalFormatting sqref="E30:E43">
    <cfRule type="cellIs" dxfId="144" priority="15096" operator="equal">
      <formula>0</formula>
    </cfRule>
    <cfRule type="cellIs" dxfId="143" priority="15097" operator="equal">
      <formula>"ND"</formula>
    </cfRule>
  </conditionalFormatting>
  <conditionalFormatting sqref="E30:E43">
    <cfRule type="cellIs" dxfId="142" priority="15093" operator="lessThan">
      <formula>0</formula>
    </cfRule>
    <cfRule type="cellIs" dxfId="141" priority="15094" operator="equal">
      <formula>"-"</formula>
    </cfRule>
    <cfRule type="cellIs" dxfId="140" priority="15095" operator="greaterThan">
      <formula>0</formula>
    </cfRule>
  </conditionalFormatting>
  <conditionalFormatting sqref="E30:E43">
    <cfRule type="cellIs" dxfId="139" priority="15091" operator="equal">
      <formula>0</formula>
    </cfRule>
    <cfRule type="cellIs" dxfId="138" priority="15092" operator="equal">
      <formula>"ND"</formula>
    </cfRule>
  </conditionalFormatting>
  <conditionalFormatting sqref="E30:E43">
    <cfRule type="cellIs" dxfId="137" priority="15088" operator="lessThan">
      <formula>0</formula>
    </cfRule>
    <cfRule type="cellIs" dxfId="136" priority="15089" operator="equal">
      <formula>"-"</formula>
    </cfRule>
    <cfRule type="cellIs" dxfId="135" priority="15090" operator="greaterThan">
      <formula>0</formula>
    </cfRule>
  </conditionalFormatting>
  <conditionalFormatting sqref="E30:E43">
    <cfRule type="cellIs" dxfId="134" priority="15086" operator="equal">
      <formula>0</formula>
    </cfRule>
    <cfRule type="cellIs" dxfId="133" priority="15087" operator="equal">
      <formula>"ND"</formula>
    </cfRule>
  </conditionalFormatting>
  <conditionalFormatting sqref="E30:E43">
    <cfRule type="cellIs" dxfId="132" priority="15083" operator="lessThan">
      <formula>0</formula>
    </cfRule>
    <cfRule type="cellIs" dxfId="131" priority="15084" operator="equal">
      <formula>"-"</formula>
    </cfRule>
    <cfRule type="cellIs" dxfId="130" priority="15085" operator="greaterThan">
      <formula>0</formula>
    </cfRule>
  </conditionalFormatting>
  <conditionalFormatting sqref="E30:E43">
    <cfRule type="cellIs" dxfId="129" priority="15081" operator="equal">
      <formula>0</formula>
    </cfRule>
    <cfRule type="cellIs" dxfId="128" priority="15082" operator="equal">
      <formula>"ND"</formula>
    </cfRule>
  </conditionalFormatting>
  <conditionalFormatting sqref="E30:E43">
    <cfRule type="cellIs" dxfId="127" priority="15078" operator="lessThan">
      <formula>0</formula>
    </cfRule>
    <cfRule type="cellIs" dxfId="126" priority="15079" operator="equal">
      <formula>"-"</formula>
    </cfRule>
    <cfRule type="cellIs" dxfId="125" priority="15080" operator="greaterThan">
      <formula>0</formula>
    </cfRule>
  </conditionalFormatting>
  <conditionalFormatting sqref="E30:E43">
    <cfRule type="cellIs" dxfId="124" priority="15076" operator="equal">
      <formula>0</formula>
    </cfRule>
    <cfRule type="cellIs" dxfId="123" priority="15077" operator="equal">
      <formula>"ND"</formula>
    </cfRule>
  </conditionalFormatting>
  <conditionalFormatting sqref="E30:E43">
    <cfRule type="cellIs" dxfId="122" priority="15073" operator="lessThan">
      <formula>0</formula>
    </cfRule>
    <cfRule type="cellIs" dxfId="121" priority="15074" operator="equal">
      <formula>"-"</formula>
    </cfRule>
    <cfRule type="cellIs" dxfId="120" priority="15075" operator="greaterThan">
      <formula>0</formula>
    </cfRule>
  </conditionalFormatting>
  <conditionalFormatting sqref="E30:E43">
    <cfRule type="cellIs" dxfId="119" priority="15071" operator="equal">
      <formula>0</formula>
    </cfRule>
    <cfRule type="cellIs" dxfId="118" priority="15072" operator="equal">
      <formula>"ND"</formula>
    </cfRule>
  </conditionalFormatting>
  <conditionalFormatting sqref="E30:E43">
    <cfRule type="cellIs" dxfId="117" priority="15068" operator="lessThan">
      <formula>0</formula>
    </cfRule>
    <cfRule type="cellIs" dxfId="116" priority="15069" operator="equal">
      <formula>"-"</formula>
    </cfRule>
    <cfRule type="cellIs" dxfId="115" priority="15070" operator="greaterThan">
      <formula>0</formula>
    </cfRule>
  </conditionalFormatting>
  <conditionalFormatting sqref="E30:E43">
    <cfRule type="cellIs" dxfId="114" priority="15066" operator="equal">
      <formula>0</formula>
    </cfRule>
    <cfRule type="cellIs" dxfId="113" priority="15067" operator="equal">
      <formula>"ND"</formula>
    </cfRule>
  </conditionalFormatting>
  <conditionalFormatting sqref="E30:E43">
    <cfRule type="cellIs" dxfId="112" priority="15063" operator="lessThan">
      <formula>0</formula>
    </cfRule>
    <cfRule type="cellIs" dxfId="111" priority="15064" operator="equal">
      <formula>"-"</formula>
    </cfRule>
    <cfRule type="cellIs" dxfId="110" priority="15065" operator="greaterThan">
      <formula>0</formula>
    </cfRule>
  </conditionalFormatting>
  <conditionalFormatting sqref="E30:E43">
    <cfRule type="cellIs" dxfId="109" priority="15061" operator="equal">
      <formula>0</formula>
    </cfRule>
    <cfRule type="cellIs" dxfId="108" priority="15062" operator="equal">
      <formula>"ND"</formula>
    </cfRule>
  </conditionalFormatting>
  <conditionalFormatting sqref="E30:E43">
    <cfRule type="cellIs" dxfId="107" priority="15058" operator="lessThan">
      <formula>0</formula>
    </cfRule>
    <cfRule type="cellIs" dxfId="106" priority="15059" operator="equal">
      <formula>"-"</formula>
    </cfRule>
    <cfRule type="cellIs" dxfId="105" priority="15060" operator="greaterThan">
      <formula>0</formula>
    </cfRule>
  </conditionalFormatting>
  <conditionalFormatting sqref="E30:E43">
    <cfRule type="cellIs" dxfId="104" priority="15056" operator="equal">
      <formula>0</formula>
    </cfRule>
    <cfRule type="cellIs" dxfId="103" priority="15057" operator="equal">
      <formula>"ND"</formula>
    </cfRule>
  </conditionalFormatting>
  <conditionalFormatting sqref="E30:E43">
    <cfRule type="cellIs" dxfId="102" priority="15053" operator="lessThan">
      <formula>0</formula>
    </cfRule>
    <cfRule type="cellIs" dxfId="101" priority="15054" operator="equal">
      <formula>"-"</formula>
    </cfRule>
    <cfRule type="cellIs" dxfId="100" priority="15055" operator="greaterThan">
      <formula>0</formula>
    </cfRule>
  </conditionalFormatting>
  <conditionalFormatting sqref="E30:E43">
    <cfRule type="cellIs" dxfId="99" priority="15051" operator="equal">
      <formula>0</formula>
    </cfRule>
    <cfRule type="cellIs" dxfId="98" priority="15052" operator="equal">
      <formula>"ND"</formula>
    </cfRule>
  </conditionalFormatting>
  <conditionalFormatting sqref="E30:E43">
    <cfRule type="cellIs" dxfId="97" priority="15048" operator="lessThan">
      <formula>0</formula>
    </cfRule>
    <cfRule type="cellIs" dxfId="96" priority="15049" operator="equal">
      <formula>"-"</formula>
    </cfRule>
    <cfRule type="cellIs" dxfId="95" priority="15050" operator="greaterThan">
      <formula>0</formula>
    </cfRule>
  </conditionalFormatting>
  <conditionalFormatting sqref="E30:E43">
    <cfRule type="cellIs" dxfId="94" priority="15046" operator="equal">
      <formula>0</formula>
    </cfRule>
    <cfRule type="cellIs" dxfId="93" priority="15047" operator="equal">
      <formula>"ND"</formula>
    </cfRule>
  </conditionalFormatting>
  <conditionalFormatting sqref="E30:E43">
    <cfRule type="cellIs" dxfId="92" priority="15043" operator="lessThan">
      <formula>0</formula>
    </cfRule>
    <cfRule type="cellIs" dxfId="91" priority="15044" operator="equal">
      <formula>"-"</formula>
    </cfRule>
    <cfRule type="cellIs" dxfId="90" priority="15045" operator="greaterThan">
      <formula>0</formula>
    </cfRule>
  </conditionalFormatting>
  <conditionalFormatting sqref="E30:E43">
    <cfRule type="cellIs" dxfId="89" priority="15041" operator="equal">
      <formula>0</formula>
    </cfRule>
    <cfRule type="cellIs" dxfId="88" priority="15042" operator="equal">
      <formula>"ND"</formula>
    </cfRule>
  </conditionalFormatting>
  <conditionalFormatting sqref="E30:E43">
    <cfRule type="cellIs" dxfId="87" priority="15038" operator="lessThan">
      <formula>0</formula>
    </cfRule>
    <cfRule type="cellIs" dxfId="86" priority="15039" operator="equal">
      <formula>"-"</formula>
    </cfRule>
    <cfRule type="cellIs" dxfId="85" priority="15040" operator="greaterThan">
      <formula>0</formula>
    </cfRule>
  </conditionalFormatting>
  <conditionalFormatting sqref="E30:E43">
    <cfRule type="cellIs" dxfId="84" priority="15036" operator="equal">
      <formula>0</formula>
    </cfRule>
    <cfRule type="cellIs" dxfId="83" priority="15037" operator="equal">
      <formula>"ND"</formula>
    </cfRule>
  </conditionalFormatting>
  <conditionalFormatting sqref="E30:E43">
    <cfRule type="cellIs" dxfId="82" priority="15033" operator="lessThan">
      <formula>0</formula>
    </cfRule>
    <cfRule type="cellIs" dxfId="81" priority="15034" operator="equal">
      <formula>"-"</formula>
    </cfRule>
    <cfRule type="cellIs" dxfId="80" priority="15035" operator="greaterThan">
      <formula>0</formula>
    </cfRule>
  </conditionalFormatting>
  <conditionalFormatting sqref="E30:E43">
    <cfRule type="cellIs" dxfId="79" priority="15031" operator="equal">
      <formula>0</formula>
    </cfRule>
    <cfRule type="cellIs" dxfId="78" priority="15032" operator="equal">
      <formula>"ND"</formula>
    </cfRule>
  </conditionalFormatting>
  <conditionalFormatting sqref="E30:E43">
    <cfRule type="cellIs" dxfId="77" priority="15028" operator="lessThan">
      <formula>0</formula>
    </cfRule>
    <cfRule type="cellIs" dxfId="76" priority="15029" operator="equal">
      <formula>"-"</formula>
    </cfRule>
    <cfRule type="cellIs" dxfId="75" priority="15030" operator="greaterThan">
      <formula>0</formula>
    </cfRule>
  </conditionalFormatting>
  <conditionalFormatting sqref="E30:E43">
    <cfRule type="cellIs" dxfId="74" priority="15026" operator="equal">
      <formula>0</formula>
    </cfRule>
    <cfRule type="cellIs" dxfId="73" priority="15027" operator="equal">
      <formula>"ND"</formula>
    </cfRule>
  </conditionalFormatting>
  <conditionalFormatting sqref="E30:E43">
    <cfRule type="cellIs" dxfId="72" priority="15023" operator="lessThan">
      <formula>0</formula>
    </cfRule>
    <cfRule type="cellIs" dxfId="71" priority="15024" operator="equal">
      <formula>"-"</formula>
    </cfRule>
    <cfRule type="cellIs" dxfId="70" priority="15025" operator="greaterThan">
      <formula>0</formula>
    </cfRule>
  </conditionalFormatting>
  <conditionalFormatting sqref="E30:E43">
    <cfRule type="cellIs" dxfId="69" priority="15021" operator="equal">
      <formula>0</formula>
    </cfRule>
    <cfRule type="cellIs" dxfId="68" priority="15022" operator="equal">
      <formula>"ND"</formula>
    </cfRule>
  </conditionalFormatting>
  <conditionalFormatting sqref="E30:E43">
    <cfRule type="cellIs" dxfId="67" priority="15018" operator="lessThan">
      <formula>0</formula>
    </cfRule>
    <cfRule type="cellIs" dxfId="66" priority="15019" operator="equal">
      <formula>"-"</formula>
    </cfRule>
    <cfRule type="cellIs" dxfId="65" priority="15020" operator="greaterThan">
      <formula>0</formula>
    </cfRule>
  </conditionalFormatting>
  <conditionalFormatting sqref="E30:E43">
    <cfRule type="cellIs" dxfId="64" priority="15016" operator="equal">
      <formula>0</formula>
    </cfRule>
    <cfRule type="cellIs" dxfId="63" priority="15017" operator="equal">
      <formula>"ND"</formula>
    </cfRule>
  </conditionalFormatting>
  <conditionalFormatting sqref="E30:E43">
    <cfRule type="cellIs" dxfId="62" priority="15013" operator="lessThan">
      <formula>0</formula>
    </cfRule>
    <cfRule type="cellIs" dxfId="61" priority="15014" operator="equal">
      <formula>"-"</formula>
    </cfRule>
    <cfRule type="cellIs" dxfId="60" priority="15015" operator="greaterThan">
      <formula>0</formula>
    </cfRule>
  </conditionalFormatting>
  <conditionalFormatting sqref="E30:E43">
    <cfRule type="cellIs" dxfId="59" priority="15011" operator="equal">
      <formula>0</formula>
    </cfRule>
    <cfRule type="cellIs" dxfId="58" priority="15012" operator="equal">
      <formula>"ND"</formula>
    </cfRule>
  </conditionalFormatting>
  <conditionalFormatting sqref="E30:E43">
    <cfRule type="cellIs" dxfId="57" priority="15008" operator="lessThan">
      <formula>0</formula>
    </cfRule>
    <cfRule type="cellIs" dxfId="56" priority="15009" operator="equal">
      <formula>"-"</formula>
    </cfRule>
    <cfRule type="cellIs" dxfId="55" priority="15010" operator="greaterThan">
      <formula>0</formula>
    </cfRule>
  </conditionalFormatting>
  <conditionalFormatting sqref="E30:E43">
    <cfRule type="cellIs" dxfId="54" priority="15006" operator="equal">
      <formula>0</formula>
    </cfRule>
    <cfRule type="cellIs" dxfId="53" priority="15007" operator="equal">
      <formula>"ND"</formula>
    </cfRule>
  </conditionalFormatting>
  <conditionalFormatting sqref="E30:E43">
    <cfRule type="cellIs" dxfId="52" priority="15003" operator="lessThan">
      <formula>0</formula>
    </cfRule>
    <cfRule type="cellIs" dxfId="51" priority="15004" operator="equal">
      <formula>"-"</formula>
    </cfRule>
    <cfRule type="cellIs" dxfId="50" priority="15005" operator="greaterThan">
      <formula>0</formula>
    </cfRule>
  </conditionalFormatting>
  <conditionalFormatting sqref="E30:E43">
    <cfRule type="cellIs" dxfId="49" priority="15001" operator="equal">
      <formula>0</formula>
    </cfRule>
    <cfRule type="cellIs" dxfId="48" priority="1500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235.29999999999998</v>
      </c>
      <c r="C3" s="25">
        <v>5.9101220435453109E-3</v>
      </c>
      <c r="D3" s="24">
        <v>234.04999999999998</v>
      </c>
      <c r="E3" s="28">
        <v>44742</v>
      </c>
      <c r="F3" s="28">
        <v>44741</v>
      </c>
      <c r="G3" s="28">
        <v>44743</v>
      </c>
    </row>
    <row r="4" spans="1:7" ht="18" x14ac:dyDescent="0.35">
      <c r="A4" s="23" t="s">
        <v>24</v>
      </c>
      <c r="B4" s="24">
        <v>316.3</v>
      </c>
      <c r="C4" s="25">
        <v>4.2802426817559677E-3</v>
      </c>
      <c r="D4" s="24">
        <v>315.05</v>
      </c>
      <c r="E4" s="28">
        <v>44742</v>
      </c>
      <c r="F4" s="28">
        <v>44741</v>
      </c>
      <c r="G4" s="28">
        <v>44743</v>
      </c>
    </row>
    <row r="5" spans="1:7" ht="18" x14ac:dyDescent="0.35">
      <c r="A5" s="23" t="s">
        <v>23</v>
      </c>
      <c r="B5" s="24">
        <v>314.3</v>
      </c>
      <c r="C5" s="25">
        <v>4.3096281777431503E-3</v>
      </c>
      <c r="D5" s="24">
        <v>313.05</v>
      </c>
      <c r="E5" s="28">
        <v>44742</v>
      </c>
      <c r="F5" s="28">
        <v>44741</v>
      </c>
      <c r="G5" s="28">
        <v>44743</v>
      </c>
    </row>
    <row r="6" spans="1:7" ht="18" x14ac:dyDescent="0.35">
      <c r="A6" s="23" t="s">
        <v>34</v>
      </c>
      <c r="B6" s="24">
        <v>75</v>
      </c>
      <c r="C6" s="25">
        <v>0</v>
      </c>
      <c r="D6" s="24">
        <v>75</v>
      </c>
      <c r="E6" s="28">
        <v>44743.666666666664</v>
      </c>
      <c r="F6" s="28">
        <v>44742</v>
      </c>
      <c r="G6" s="28">
        <v>44743</v>
      </c>
    </row>
    <row r="7" spans="1:7" ht="18" x14ac:dyDescent="0.35">
      <c r="A7" s="23" t="s">
        <v>33</v>
      </c>
      <c r="B7" s="24">
        <v>89</v>
      </c>
      <c r="C7" s="25">
        <v>0</v>
      </c>
      <c r="D7" s="24">
        <v>89</v>
      </c>
      <c r="E7" s="28">
        <v>44743.666666666664</v>
      </c>
      <c r="F7" s="28">
        <v>44742</v>
      </c>
      <c r="G7" s="28">
        <v>44743</v>
      </c>
    </row>
    <row r="8" spans="1:7" ht="18" x14ac:dyDescent="0.35">
      <c r="A8" s="23" t="s">
        <v>25</v>
      </c>
      <c r="B8" s="24">
        <v>272.63333333333333</v>
      </c>
      <c r="C8" s="25">
        <v>3.7837319092611462E-3</v>
      </c>
      <c r="D8" s="24">
        <v>271.71666666666664</v>
      </c>
      <c r="E8" s="28">
        <v>44742</v>
      </c>
      <c r="F8" s="28">
        <v>44741</v>
      </c>
      <c r="G8" s="28">
        <v>44743</v>
      </c>
    </row>
    <row r="9" spans="1:7" ht="18" x14ac:dyDescent="0.35">
      <c r="A9" s="23" t="s">
        <v>28</v>
      </c>
      <c r="B9" s="24">
        <v>296.63333333333333</v>
      </c>
      <c r="C9" s="25">
        <v>3.4456315895934377E-3</v>
      </c>
      <c r="D9" s="24">
        <v>295.71666666666664</v>
      </c>
      <c r="E9" s="28">
        <v>44742</v>
      </c>
      <c r="F9" s="28">
        <v>44741</v>
      </c>
      <c r="G9" s="28">
        <v>44743</v>
      </c>
    </row>
    <row r="10" spans="1:7" ht="18" x14ac:dyDescent="0.35">
      <c r="A10" s="23" t="s">
        <v>30</v>
      </c>
      <c r="B10" s="24">
        <v>112.32</v>
      </c>
      <c r="C10" s="25">
        <v>-6.5289069923495731E-4</v>
      </c>
      <c r="D10" s="24">
        <v>112.39666666666666</v>
      </c>
      <c r="E10" s="28">
        <v>44742</v>
      </c>
      <c r="F10" s="28">
        <v>44741</v>
      </c>
      <c r="G10" s="28">
        <v>44743</v>
      </c>
    </row>
    <row r="11" spans="1:7" ht="18" x14ac:dyDescent="0.35">
      <c r="A11" s="23" t="s">
        <v>26</v>
      </c>
      <c r="B11" s="24">
        <v>266.96666666666664</v>
      </c>
      <c r="C11" s="25">
        <v>2.6080131879271523E-3</v>
      </c>
      <c r="D11" s="24">
        <v>266.38333333333333</v>
      </c>
      <c r="E11" s="28">
        <v>44742</v>
      </c>
      <c r="F11" s="28">
        <v>44741</v>
      </c>
      <c r="G11" s="28">
        <v>44743</v>
      </c>
    </row>
    <row r="12" spans="1:7" ht="18" x14ac:dyDescent="0.35">
      <c r="A12" s="23" t="s">
        <v>27</v>
      </c>
      <c r="B12" s="24">
        <v>278.96666666666664</v>
      </c>
      <c r="C12" s="25">
        <v>2.4781225326162074E-3</v>
      </c>
      <c r="D12" s="24">
        <v>278.38333333333333</v>
      </c>
      <c r="E12" s="28">
        <v>44742</v>
      </c>
      <c r="F12" s="28">
        <v>44741</v>
      </c>
      <c r="G12" s="28">
        <v>44743</v>
      </c>
    </row>
    <row r="13" spans="1:7" ht="18" x14ac:dyDescent="0.35">
      <c r="A13" s="23" t="s">
        <v>32</v>
      </c>
      <c r="B13" s="24">
        <v>273.63333333333333</v>
      </c>
      <c r="C13" s="25">
        <v>3.7683362679874119E-3</v>
      </c>
      <c r="D13" s="24">
        <v>272.71666666666664</v>
      </c>
      <c r="E13" s="28">
        <v>44742</v>
      </c>
      <c r="F13" s="28">
        <v>44741</v>
      </c>
      <c r="G13" s="28">
        <v>44743</v>
      </c>
    </row>
    <row r="14" spans="1:7" ht="18" x14ac:dyDescent="0.35">
      <c r="A14" s="23" t="s">
        <v>22</v>
      </c>
      <c r="B14" s="24">
        <v>241.29999999999998</v>
      </c>
      <c r="C14" s="25">
        <v>5.7482499828812325E-3</v>
      </c>
      <c r="D14" s="24">
        <v>240.04999999999998</v>
      </c>
      <c r="E14" s="28">
        <v>44742</v>
      </c>
      <c r="F14" s="28">
        <v>44741</v>
      </c>
      <c r="G14" s="28">
        <v>44743</v>
      </c>
    </row>
    <row r="15" spans="1:7" ht="18" x14ac:dyDescent="0.35">
      <c r="A15" s="23" t="s">
        <v>31</v>
      </c>
      <c r="B15" s="24">
        <v>130.32000000000002</v>
      </c>
      <c r="C15" s="25">
        <v>-5.6625044174434154E-4</v>
      </c>
      <c r="D15" s="24">
        <v>130.39666666666668</v>
      </c>
      <c r="E15" s="28">
        <v>44742</v>
      </c>
      <c r="F15" s="28">
        <v>44741</v>
      </c>
      <c r="G15" s="28">
        <v>44743</v>
      </c>
    </row>
    <row r="16" spans="1:7" ht="18" x14ac:dyDescent="0.35">
      <c r="A16" s="23" t="s">
        <v>20</v>
      </c>
      <c r="B16" s="24">
        <v>119.32</v>
      </c>
      <c r="C16" s="25">
        <v>-6.1622982813454524E-4</v>
      </c>
      <c r="D16" s="24">
        <v>119.39666666666666</v>
      </c>
      <c r="E16" s="28">
        <v>44742</v>
      </c>
      <c r="F16" s="28">
        <v>44741</v>
      </c>
      <c r="G16" s="28">
        <v>44743</v>
      </c>
    </row>
  </sheetData>
  <conditionalFormatting pivot="1" sqref="C3:C16">
    <cfRule type="cellIs" dxfId="34" priority="3" operator="greaterThan">
      <formula>0</formula>
    </cfRule>
  </conditionalFormatting>
  <conditionalFormatting pivot="1" sqref="C3:C16">
    <cfRule type="cellIs" dxfId="33" priority="2" operator="lessThan">
      <formula>0</formula>
    </cfRule>
  </conditionalFormatting>
  <conditionalFormatting pivot="1" sqref="C3:C16">
    <cfRule type="cellIs" dxfId="32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2022-07-04T22:22:23Z</dcterms:modified>
</cp:coreProperties>
</file>