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0.OCTU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 s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<sst xmlns="http://schemas.openxmlformats.org/spreadsheetml/2006/main" count="225" uniqueCount="52">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</sst>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59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38.584784259256" createdVersion="7" refreshedVersion="5" minRefreshableVersion="3" recordCount="64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313.2"/>
    </cacheField>
    <cacheField name="Cambio neto" numFmtId="10">
      <sharedItems containsMixedTypes="1" containsNumber="1" minValue="-2.5658040256580451E-2" maxValue="7.3075673920104389E-3"/>
    </cacheField>
    <cacheField name="Precio anterior_x000a_(cts Dlr/lb)" numFmtId="0">
      <sharedItems containsSemiMixedTypes="0" containsString="0" containsNumber="1" minValue="0" maxValue="318.2"/>
    </cacheField>
    <cacheField name="Día actual" numFmtId="14">
      <sharedItems containsSemiMixedTypes="0" containsNonDate="0" containsDate="1" containsString="0" minDate="2022-09-29T00:00:00" maxDate="2022-10-05T00:00:00"/>
    </cacheField>
    <cacheField name="Día anterior" numFmtId="14">
      <sharedItems containsSemiMixedTypes="0" containsNonDate="0" containsDate="1" containsString="0" minDate="2022-09-28T00:00:00" maxDate="2022-10-04T00:00:00"/>
    </cacheField>
    <cacheField name="DÍA DE REPORTE" numFmtId="14">
      <sharedItems containsSemiMixedTypes="0" containsNonDate="0" containsDate="1" containsString="0" minDate="2021-07-01T17:00:07" maxDate="2022-10-02T00:00:00" count="273">
        <d v="2022-09-30T00:00:00"/>
        <d v="2022-10-01T00:00:00"/>
        <d v="2022-04-03T00:00:00"/>
        <d v="2022-04-04T00:00:00"/>
        <d v="2022-02-03T00:00:00" u="1"/>
        <d v="2022-07-26T00:00:00" u="1"/>
        <d v="2022-05-05T00:00:00" u="1"/>
        <d v="2021-08-07T00:00:00" u="1"/>
        <d v="2022-04-20T00:00:00" u="1"/>
        <d v="2021-07-22T00:00:00" u="1"/>
        <d v="2022-07-22T00:00:00" u="1"/>
        <d v="2022-05-01T00:00:00" u="1"/>
        <d v="2021-08-03T00:00:00" u="1"/>
        <d v="2022-08-03T00:00:00" u="1"/>
        <d v="2022-07-18T00:00:00" u="1"/>
        <d v="2022-03-31T00:00:00" u="1"/>
        <d v="2022-04-12T00:00:00" u="1"/>
        <d v="2022-07-14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9-27T00:00:00" u="1"/>
        <d v="2022-07-06T00:00:00" u="1"/>
        <d v="2022-06-21T00:00:00" u="1"/>
        <d v="2021-09-23T00:00:00" u="1"/>
        <d v="2021-07-12T17:00:05" u="1"/>
        <d v="2022-09-23T00:00:00" u="1"/>
        <d v="2022-07-02T00:00:00" u="1"/>
        <d v="2022-03-15T00:00:00" u="1"/>
        <d v="2022-06-17T00:00:00" u="1"/>
        <d v="2021-09-19T00:00:00" u="1"/>
        <d v="2021-07-08T17:00:05" u="1"/>
        <d v="2022-09-19T00:00:00" u="1"/>
        <d v="2022-03-11T00:00:00" u="1"/>
        <d v="2022-06-13T00:00:00" u="1"/>
        <d v="2021-09-15T00:00:00" u="1"/>
        <d v="2022-09-15T00:00:00" u="1"/>
        <d v="2021-08-30T00:00:00" u="1"/>
        <d v="2022-03-07T00:00:00" u="1"/>
        <d v="2022-08-30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2-08-26T00:00:00" u="1"/>
        <d v="2021-09-07T00:00:00" u="1"/>
        <d v="2022-02-18T00:00:00" u="1"/>
        <d v="2022-09-07T00:00:00" u="1"/>
        <d v="2022-05-20T00:00:00" u="1"/>
        <d v="2021-08-22T00:00:00" u="1"/>
        <d v="2022-08-22T00:00:00" u="1"/>
        <d v="2022-06-01T00:00:00" u="1"/>
        <d v="2021-09-03T00:00:00" u="1"/>
        <d v="2022-02-14T00:00:00" u="1"/>
        <d v="2022-05-16T00:00:00" u="1"/>
        <d v="2021-08-18T00:00:00" u="1"/>
        <d v="2022-08-18T00:00:00" u="1"/>
        <d v="2022-02-10T00:00:00" u="1"/>
        <d v="2021-12-01T00:00:00" u="1"/>
        <d v="2022-05-12T00:00:00" u="1"/>
        <d v="2021-08-14T00:00:00" u="1"/>
        <d v="2022-04-27T00:00:00" u="1"/>
        <d v="2022-07-29T00:00:00" u="1"/>
        <d v="2021-08-10T00:00:00" u="1"/>
        <d v="2022-08-10T00:00:00" u="1"/>
        <d v="2022-02-02T00:00:00" u="1"/>
        <d v="2022-07-25T00:00:00" u="1"/>
        <d v="2022-05-04T00:00:00" u="1"/>
        <d v="2021-08-06T00:00:00" u="1"/>
        <d v="2022-04-19T00:00:00" u="1"/>
        <d v="2022-07-21T00:00:00" u="1"/>
        <d v="2021-08-02T00:00:00" u="1"/>
        <d v="2022-08-02T00:00:00" u="1"/>
        <d v="2022-04-15T00:00:00" u="1"/>
        <d v="2022-03-30T00:00:00" u="1"/>
        <d v="2021-07-03T17:00:02" u="1"/>
        <d v="2022-04-11T00:00:00" u="1"/>
        <d v="2021-07-01T17:00:07" u="1"/>
        <d v="2022-07-13T00:00:00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9-26T00:00:00" u="1"/>
        <d v="2022-07-05T00:00:00" u="1"/>
        <d v="2022-03-18T00:00:00" u="1"/>
        <d v="2022-06-20T00:00:00" u="1"/>
        <d v="2021-09-22T00:00:00" u="1"/>
        <d v="2021-07-11T17:00:05" u="1"/>
        <d v="2022-09-22T00:00:00" u="1"/>
        <d v="2022-07-01T00:00:00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9-14T00:00:00" u="1"/>
        <d v="2022-05-27T00:00:00" u="1"/>
        <d v="2021-08-29T00:00:00" u="1"/>
        <d v="2022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2-08-25T00:00:00" u="1"/>
        <d v="2021-09-06T00:00:00" u="1"/>
        <d v="2022-02-17T00:00:00" u="1"/>
        <d v="2022-09-06T00:00:00" u="1"/>
        <d v="2022-05-19T00:00:00" u="1"/>
        <d v="2021-08-21T00:00:00" u="1"/>
        <d v="2021-09-02T00:00:00" u="1"/>
        <d v="2022-09-02T00:00:00" u="1"/>
        <d v="2021-08-17T00:00:00" u="1"/>
        <d v="2022-08-17T00:00:00" u="1"/>
        <d v="2022-04-30T00:00:00" u="1"/>
        <d v="2022-02-09T00:00:00" u="1"/>
        <d v="2022-05-11T00:00:00" u="1"/>
        <d v="2021-08-13T00:00:00" u="1"/>
        <d v="2022-04-26T00:00:00" u="1"/>
        <d v="2022-07-28T00:00:00" u="1"/>
        <d v="2021-08-09T00:00:00" u="1"/>
        <d v="2022-08-09T00:00:00" u="1"/>
        <d v="2022-04-22T00:00:00" u="1"/>
        <d v="2022-02-01T00:00:00" u="1"/>
        <d v="2022-05-03T00:00:00" u="1"/>
        <d v="2021-08-05T00:00:00" u="1"/>
        <d v="2022-08-05T00:00:00" u="1"/>
        <d v="2022-04-18T00:00:00" u="1"/>
        <d v="2022-07-20T00:00:00" u="1"/>
        <d v="2021-08-01T00:00:00" u="1"/>
        <d v="2022-08-01T00:00:00" u="1"/>
        <d v="2022-04-14T00:00:00" u="1"/>
        <d v="2021-07-04T17:00:07" u="1"/>
        <d v="2022-03-29T00:00:00" u="1"/>
        <d v="2021-07-22T17:00:05" u="1"/>
        <d v="2022-07-12T00:00:00" u="1"/>
        <d v="2022-03-25T00:00:00" u="1"/>
        <d v="2022-06-27T00:00:00" u="1"/>
        <d v="2021-09-29T00:00:00" u="1"/>
        <d v="2021-07-18T17:00:05" u="1"/>
        <d v="2022-04-06T00:00:00" u="1"/>
        <d v="2022-09-29T00:00:00" u="1"/>
        <d v="2021-12-31T00:00:00" u="1"/>
        <d v="2022-07-08T00:00:00" u="1"/>
        <d v="2022-03-21T00:00:00" u="1"/>
        <d v="2022-06-23T00:00:00" u="1"/>
        <d v="2021-09-25T00:00:00" u="1"/>
        <d v="2021-07-14T17:00:05" u="1"/>
        <d v="2022-07-04T00:00:00" u="1"/>
        <d v="2022-03-17T00:00:00" u="1"/>
        <d v="2021-09-21T00:00:00" u="1"/>
        <d v="2021-07-10T17:00:05" u="1"/>
        <d v="2022-09-21T00:00:00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9-13T00:00:00" u="1"/>
        <d v="2022-05-26T00:00:00" u="1"/>
        <d v="2021-08-28T00:00:00" u="1"/>
        <d v="2021-11-30T00:00:00" u="1"/>
        <d v="2022-06-07T00:00:00" u="1"/>
        <d v="2021-09-09T00:00:00" u="1"/>
        <d v="2022-09-09T00:00:00" u="1"/>
        <d v="2021-08-24T00:00:00" u="1"/>
        <d v="2022-03-01T00:00:00" u="1"/>
        <d v="2022-08-24T00:00:00" u="1"/>
        <d v="2022-06-03T00:00:00" u="1"/>
        <d v="2021-09-05T00:00:00" u="1"/>
        <d v="2022-02-16T00:00:00" u="1"/>
        <d v="2022-09-05T00:00:00" u="1"/>
        <d v="2022-05-18T00:00:00" u="1"/>
        <d v="2021-08-20T00:00:00" u="1"/>
        <d v="2022-01-31T00:00:00" u="1"/>
        <d v="2021-09-01T00:00:00" u="1"/>
        <d v="2022-09-01T00:00:00" u="1"/>
        <d v="2021-08-16T00:00:00" u="1"/>
        <d v="2022-08-16T00:00:00" u="1"/>
        <d v="2022-04-29T00:00:00" u="1"/>
        <d v="2021-07-31T00:00:00" u="1"/>
        <d v="2022-02-08T00:00:00" u="1"/>
        <d v="2022-05-10T00:00:00" u="1"/>
        <d v="2021-08-12T00:00:00" u="1"/>
        <d v="2022-08-12T00:00:00" u="1"/>
        <d v="2022-04-25T00:00:00" u="1"/>
        <d v="2022-02-04T00:00:00" u="1"/>
        <d v="2022-07-27T00:00:00" u="1"/>
        <d v="2022-05-06T00:00:00" u="1"/>
        <d v="2021-08-08T00:00:00" u="1"/>
        <d v="2022-08-08T00:00:00" u="1"/>
        <d v="2022-04-21T00:00:00" u="1"/>
        <d v="2022-05-02T00:00:00" u="1"/>
        <d v="2021-08-04T00:00:00" u="1"/>
        <d v="2022-08-04T00:00:00" u="1"/>
        <d v="2022-07-19T00:00:00" u="1"/>
        <d v="2022-04-13T00:00:00" u="1"/>
        <d v="2022-07-15T00:00:00" u="1"/>
        <d v="2022-03-28T00:00:00" u="1"/>
        <d v="2022-06-30T00:00:00" u="1"/>
        <d v="2021-07-21T17:00:05" u="1"/>
        <d v="2022-07-11T00:00:00" u="1"/>
        <d v="2022-03-24T00:00:00" u="1"/>
        <d v="2022-01-03T00:00:00" u="1"/>
        <d v="2021-09-28T00:00:00" u="1"/>
        <d v="2021-07-17T17:00:05" u="1"/>
        <d v="2022-04-05T00:00:00" u="1"/>
        <d v="2022-09-28T00:00:00" u="1"/>
        <d v="2022-07-07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9-20T00:00:00" u="1"/>
        <d v="2022-06-14T00:00:00" u="1"/>
        <d v="2021-09-16T00:00:00" u="1"/>
        <d v="2022-09-16T00:00:00" u="1"/>
        <d v="2021-08-31T00:00:00" u="1"/>
        <d v="2022-03-08T00:00:00" u="1"/>
        <d v="2022-08-31T00:00:00" u="1"/>
        <d v="2022-06-10T00:00:00" u="1"/>
        <d v="2021-09-12T00:00:00" u="1"/>
        <d v="2022-02-23T00:00:00" u="1"/>
        <d v="2022-09-12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2-09-08T00:00:00" u="1"/>
        <d v="2021-08-23T00:00:00" u="1"/>
        <d v="2022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8-19T00:00:00" u="1"/>
        <d v="2022-02-11T00:00:00" u="1"/>
        <d v="2022-05-13T00:00:00" u="1"/>
        <d v="2021-08-15T00:00:00" u="1"/>
        <d v="2022-08-15T00:00:00" u="1"/>
        <d v="2022-04-28T00:00:00" u="1"/>
        <d v="2022-02-07T00:00:00" u="1"/>
        <d v="2022-07-30T00:00:00" u="1"/>
        <d v="2022-05-09T00:00:00" u="1"/>
        <d v="2021-07-05T17:00:08" u="1"/>
        <d v="2021-08-11T00:00:00" u="1"/>
        <d v="2022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s v="COFVN-G2-NYC"/>
    <x v="0"/>
    <s v="Nueva York"/>
    <n v="125.47"/>
    <n v="-9.3170153967627855E-3"/>
    <n v="126.65"/>
    <d v="2022-09-29T00:00:00"/>
    <d v="2022-09-28T00:00:00"/>
    <x v="0"/>
  </r>
  <r>
    <s v="COFSAN-23-NYC"/>
    <x v="1"/>
    <s v="Nueva York"/>
    <n v="237.2"/>
    <n v="-1.2489592006661117E-2"/>
    <n v="240.2"/>
    <d v="2022-09-29T00:00:00"/>
    <d v="2022-09-28T00:00:00"/>
    <x v="0"/>
  </r>
  <r>
    <s v="COFCO-UGQ-NYC"/>
    <x v="2"/>
    <s v="Nueva York"/>
    <n v="311.2"/>
    <n v="-1.5812776723592662E-2"/>
    <n v="316.2"/>
    <d v="2022-09-29T00:00:00"/>
    <d v="2022-09-28T00:00:00"/>
    <x v="0"/>
  </r>
  <r>
    <s v="COFCO-EP-NYC"/>
    <x v="3"/>
    <s v="Nueva York"/>
    <n v="313.2"/>
    <n v="-1.5713387806411062E-2"/>
    <n v="318.2"/>
    <d v="2022-09-29T00:00:00"/>
    <d v="2022-09-28T00:00:00"/>
    <x v="0"/>
  </r>
  <r>
    <s v="COFSV-NYC"/>
    <x v="4"/>
    <s v="Nueva York"/>
    <n v="270.2"/>
    <n v="-1.8168604651162792E-2"/>
    <n v="275.2"/>
    <d v="2022-09-29T00:00:00"/>
    <d v="2022-09-28T00:00:00"/>
    <x v="0"/>
  </r>
  <r>
    <s v="COFMX-NYC"/>
    <x v="5"/>
    <s v="Laredo"/>
    <n v="262.2"/>
    <n v="-1.1312217194570135E-2"/>
    <n v="265.2"/>
    <d v="2022-09-29T00:00:00"/>
    <d v="2022-09-28T00:00:00"/>
    <x v="0"/>
  </r>
  <r>
    <s v="COFMX-HG-NYC"/>
    <x v="6"/>
    <s v="Nueva York"/>
    <n v="274.2"/>
    <n v="-1.0822510822510824E-2"/>
    <n v="277.2"/>
    <d v="2022-09-29T00:00:00"/>
    <d v="2022-09-28T00:00:00"/>
    <x v="0"/>
  </r>
  <r>
    <s v="COFGT-NYC"/>
    <x v="7"/>
    <s v="Nueva York"/>
    <n v="293.2"/>
    <n v="-1.012829169480081E-2"/>
    <n v="296.2"/>
    <d v="2022-09-29T00:00:00"/>
    <d v="2022-09-28T00:00:00"/>
    <x v="0"/>
  </r>
  <r>
    <s v="COFSAN-4-NYC"/>
    <x v="8"/>
    <s v="Nueva York"/>
    <n v="230.2"/>
    <n v="-1.2864493996569469E-2"/>
    <n v="233.2"/>
    <d v="2022-09-29T00:00:00"/>
    <d v="2022-09-28T00:00:00"/>
    <x v="0"/>
  </r>
  <r>
    <s v="COFID-EK1-NYC"/>
    <x v="9"/>
    <s v="Nueva York"/>
    <n v="124.47"/>
    <n v="-5.4334798242110013E-3"/>
    <n v="125.15"/>
    <d v="2022-09-29T00:00:00"/>
    <d v="2022-09-28T00:00:00"/>
    <x v="0"/>
  </r>
  <r>
    <s v="COFUG-NYC"/>
    <x v="10"/>
    <s v="Nueva York"/>
    <n v="137.47"/>
    <n v="-2.2609313899751203E-2"/>
    <n v="140.65"/>
    <d v="2022-09-29T00:00:00"/>
    <d v="2022-09-28T00:00:00"/>
    <x v="0"/>
  </r>
  <r>
    <s v="COFPE-NYC"/>
    <x v="11"/>
    <s v="Nueva York"/>
    <n v="275.2"/>
    <n v="-1.9593872461702886E-2"/>
    <n v="280.7"/>
    <d v="2022-09-29T00:00:00"/>
    <d v="2022-09-28T00:00:00"/>
    <x v="0"/>
  </r>
  <r>
    <s v="COF-WARB-CRSDF"/>
    <x v="12"/>
    <s v="NWE"/>
    <n v="80"/>
    <n v="0"/>
    <n v="80"/>
    <d v="2022-09-30T00:00:00"/>
    <d v="2022-09-29T00:00:00"/>
    <x v="0"/>
  </r>
  <r>
    <s v="COF-WARB-CRHDF"/>
    <x v="13"/>
    <s v="NWE"/>
    <n v="75"/>
    <n v="0"/>
    <n v="75"/>
    <d v="2022-09-30T00:00:00"/>
    <d v="2022-09-29T00:00:00"/>
    <x v="0"/>
  </r>
  <r>
    <s v="COF-HON-NYC"/>
    <x v="14"/>
    <s v="Nueva York"/>
    <n v="275.2"/>
    <n v="-1.0783608914450037E-2"/>
    <n v="278.2"/>
    <d v="2022-09-29T00:00:00"/>
    <d v="2022-09-28T00:00:00"/>
    <x v="0"/>
  </r>
  <r>
    <s v="COFHD-HG-BRE"/>
    <x v="15"/>
    <m/>
    <m/>
    <s v="-"/>
    <n v="0"/>
    <d v="2022-09-30T00:00:00"/>
    <d v="2022-09-29T00:00:00"/>
    <x v="0"/>
  </r>
  <r>
    <s v="COFVN-G2-NYC"/>
    <x v="0"/>
    <s v="Nueva York"/>
    <n v="124.16"/>
    <n v="-1.0440742807045527E-2"/>
    <n v="125.47"/>
    <d v="2022-09-30T00:00:00"/>
    <d v="2022-09-29T00:00:00"/>
    <x v="1"/>
  </r>
  <r>
    <s v="COFSAN-23-NYC"/>
    <x v="1"/>
    <s v="Nueva York"/>
    <n v="233.05"/>
    <n v="-1.7495784148397881E-2"/>
    <n v="237.2"/>
    <d v="2022-09-30T00:00:00"/>
    <d v="2022-09-29T00:00:00"/>
    <x v="1"/>
  </r>
  <r>
    <s v="COFCO-UGQ-NYC"/>
    <x v="2"/>
    <s v="Nueva York"/>
    <n v="307.05"/>
    <n v="-1.3335475578406097E-2"/>
    <n v="311.2"/>
    <d v="2022-09-30T00:00:00"/>
    <d v="2022-09-29T00:00:00"/>
    <x v="1"/>
  </r>
  <r>
    <s v="COFCO-EP-NYC"/>
    <x v="3"/>
    <s v="Nueva York"/>
    <n v="309.05"/>
    <n v="-1.3250319284801972E-2"/>
    <n v="313.2"/>
    <d v="2022-09-30T00:00:00"/>
    <d v="2022-09-29T00:00:00"/>
    <x v="1"/>
  </r>
  <r>
    <s v="COFSV-NYC"/>
    <x v="4"/>
    <s v="Nueva York"/>
    <n v="266.05"/>
    <n v="-1.5358993338267866E-2"/>
    <n v="270.2"/>
    <d v="2022-09-30T00:00:00"/>
    <d v="2022-09-29T00:00:00"/>
    <x v="1"/>
  </r>
  <r>
    <s v="COFMX-NYC"/>
    <x v="5"/>
    <s v="Laredo"/>
    <n v="258.05"/>
    <n v="-1.5827612509534621E-2"/>
    <n v="262.2"/>
    <d v="2022-09-30T00:00:00"/>
    <d v="2022-09-29T00:00:00"/>
    <x v="1"/>
  </r>
  <r>
    <s v="COFMX-HG-NYC"/>
    <x v="6"/>
    <s v="Nueva York"/>
    <n v="270.05"/>
    <n v="-1.5134938001458707E-2"/>
    <n v="274.2"/>
    <d v="2022-09-30T00:00:00"/>
    <d v="2022-09-29T00:00:00"/>
    <x v="1"/>
  </r>
  <r>
    <s v="COFGT-NYC"/>
    <x v="7"/>
    <s v="Nueva York"/>
    <n v="289.05"/>
    <n v="-1.4154160982264588E-2"/>
    <n v="293.2"/>
    <d v="2022-09-30T00:00:00"/>
    <d v="2022-09-29T00:00:00"/>
    <x v="1"/>
  </r>
  <r>
    <s v="COFSAN-4-NYC"/>
    <x v="8"/>
    <s v="Nueva York"/>
    <n v="226.05"/>
    <n v="-1.802780191138131E-2"/>
    <n v="230.2"/>
    <d v="2022-09-30T00:00:00"/>
    <d v="2022-09-29T00:00:00"/>
    <x v="1"/>
  </r>
  <r>
    <s v="COFID-EK1-NYC"/>
    <x v="9"/>
    <s v="Nueva York"/>
    <n v="123.16"/>
    <n v="-1.0524624407487767E-2"/>
    <n v="124.47"/>
    <d v="2022-09-30T00:00:00"/>
    <d v="2022-09-29T00:00:00"/>
    <x v="1"/>
  </r>
  <r>
    <s v="COFUG-NYC"/>
    <x v="10"/>
    <s v="Nueva York"/>
    <n v="136.16"/>
    <n v="-9.5293518585873455E-3"/>
    <n v="137.47"/>
    <d v="2022-09-30T00:00:00"/>
    <d v="2022-09-29T00:00:00"/>
    <x v="1"/>
  </r>
  <r>
    <s v="COFPE-NYC"/>
    <x v="11"/>
    <s v="Nueva York"/>
    <n v="271.05"/>
    <n v="-1.5079941860465034E-2"/>
    <n v="275.2"/>
    <d v="2022-09-30T00:00:00"/>
    <d v="2022-09-29T00:00:00"/>
    <x v="1"/>
  </r>
  <r>
    <s v="COF-WARB-CRSDF"/>
    <x v="12"/>
    <s v="NWE"/>
    <n v="80"/>
    <n v="0"/>
    <n v="80"/>
    <d v="2022-09-30T00:00:00"/>
    <d v="2022-09-30T00:00:00"/>
    <x v="1"/>
  </r>
  <r>
    <s v="COF-WARB-CRHDF"/>
    <x v="13"/>
    <s v="NWE"/>
    <n v="75"/>
    <n v="0"/>
    <n v="75"/>
    <d v="2022-09-30T00:00:00"/>
    <d v="2022-09-30T00:00:00"/>
    <x v="1"/>
  </r>
  <r>
    <s v="COF-HON-NYC"/>
    <x v="14"/>
    <s v="Nueva York"/>
    <n v="271.05"/>
    <s v="-"/>
    <n v="275.2"/>
    <d v="2022-09-30T00:00:00"/>
    <d v="2022-09-29T00:00:00"/>
    <x v="1"/>
  </r>
  <r>
    <s v="COFHD-HG-BRE"/>
    <x v="15"/>
    <m/>
    <m/>
    <s v="-"/>
    <n v="0"/>
    <d v="2022-09-30T00:00:00"/>
    <d v="2022-09-30T00:00:00"/>
    <x v="1"/>
  </r>
  <r>
    <s v="COFVN-G2-NYC"/>
    <x v="0"/>
    <s v="Nueva York"/>
    <n v="124.16"/>
    <n v="0"/>
    <n v="124.16"/>
    <d v="2022-09-30T00:00:00"/>
    <d v="2022-09-30T00:00:00"/>
    <x v="2"/>
  </r>
  <r>
    <s v="COFSAN-23-NYC"/>
    <x v="1"/>
    <s v="Nueva York"/>
    <n v="233.05"/>
    <n v="0"/>
    <n v="233.05"/>
    <d v="2022-09-30T00:00:00"/>
    <d v="2022-09-30T00:00:00"/>
    <x v="2"/>
  </r>
  <r>
    <s v="COFCO-UGQ-NYC"/>
    <x v="2"/>
    <s v="Nueva York"/>
    <n v="307.05"/>
    <n v="0"/>
    <n v="307.05"/>
    <d v="2022-09-30T00:00:00"/>
    <d v="2022-09-30T00:00:00"/>
    <x v="2"/>
  </r>
  <r>
    <s v="COFCO-EP-NYC"/>
    <x v="3"/>
    <s v="Nueva York"/>
    <n v="309.05"/>
    <n v="0"/>
    <n v="309.05"/>
    <d v="2022-09-30T00:00:00"/>
    <d v="2022-09-30T00:00:00"/>
    <x v="2"/>
  </r>
  <r>
    <s v="COFSV-NYC"/>
    <x v="4"/>
    <s v="Nueva York"/>
    <n v="266.05"/>
    <n v="0"/>
    <n v="266.05"/>
    <d v="2022-09-30T00:00:00"/>
    <d v="2022-09-30T00:00:00"/>
    <x v="2"/>
  </r>
  <r>
    <s v="COFMX-NYC"/>
    <x v="5"/>
    <s v="Laredo"/>
    <n v="258.05"/>
    <n v="0"/>
    <n v="258.05"/>
    <d v="2022-09-30T00:00:00"/>
    <d v="2022-09-30T00:00:00"/>
    <x v="2"/>
  </r>
  <r>
    <s v="COFMX-HG-NYC"/>
    <x v="6"/>
    <s v="Nueva York"/>
    <n v="270.05"/>
    <n v="0"/>
    <n v="270.05"/>
    <d v="2022-09-30T00:00:00"/>
    <d v="2022-09-30T00:00:00"/>
    <x v="2"/>
  </r>
  <r>
    <s v="COFGT-NYC"/>
    <x v="7"/>
    <s v="Nueva York"/>
    <n v="289.05"/>
    <n v="0"/>
    <n v="289.05"/>
    <d v="2022-09-30T00:00:00"/>
    <d v="2022-09-30T00:00:00"/>
    <x v="2"/>
  </r>
  <r>
    <s v="COFSAN-4-NYC"/>
    <x v="8"/>
    <s v="Nueva York"/>
    <n v="226.05"/>
    <n v="0"/>
    <n v="226.05"/>
    <d v="2022-09-30T00:00:00"/>
    <d v="2022-09-30T00:00:00"/>
    <x v="2"/>
  </r>
  <r>
    <s v="COFID-EK1-NYC"/>
    <x v="9"/>
    <s v="Nueva York"/>
    <n v="123.16"/>
    <n v="0"/>
    <n v="123.16"/>
    <d v="2022-09-30T00:00:00"/>
    <d v="2022-09-30T00:00:00"/>
    <x v="2"/>
  </r>
  <r>
    <s v="COFUG-NYC"/>
    <x v="10"/>
    <s v="Nueva York"/>
    <n v="136.16"/>
    <n v="0"/>
    <n v="136.16"/>
    <d v="2022-09-30T00:00:00"/>
    <d v="2022-09-30T00:00:00"/>
    <x v="2"/>
  </r>
  <r>
    <s v="COFPE-NYC"/>
    <x v="11"/>
    <s v="Nueva York"/>
    <n v="271.05"/>
    <n v="0"/>
    <n v="271.05"/>
    <d v="2022-09-30T00:00:00"/>
    <d v="2022-09-30T00:00:00"/>
    <x v="2"/>
  </r>
  <r>
    <s v="COF-WARB-CRSDF"/>
    <x v="12"/>
    <s v="NWE"/>
    <n v="80"/>
    <n v="0"/>
    <n v="80"/>
    <d v="2022-10-03T00:00:00"/>
    <d v="2022-09-30T00:00:00"/>
    <x v="2"/>
  </r>
  <r>
    <s v="COF-WARB-CRHDF"/>
    <x v="13"/>
    <s v="NWE"/>
    <n v="75"/>
    <n v="0"/>
    <n v="75"/>
    <d v="2022-10-03T00:00:00"/>
    <d v="2022-09-30T00:00:00"/>
    <x v="2"/>
  </r>
  <r>
    <s v="COF-HON-NYC"/>
    <x v="14"/>
    <s v="Nueva York"/>
    <n v="271.05"/>
    <n v="0"/>
    <n v="271.05"/>
    <d v="2022-09-30T00:00:00"/>
    <d v="2022-09-30T00:00:00"/>
    <x v="2"/>
  </r>
  <r>
    <s v="COFHD-HG-BRE"/>
    <x v="15"/>
    <m/>
    <m/>
    <s v="-"/>
    <n v="0"/>
    <d v="2022-10-03T00:00:00"/>
    <d v="2022-09-30T00:00:00"/>
    <x v="2"/>
  </r>
  <r>
    <s v="COFVN-G2-NYC"/>
    <x v="0"/>
    <s v="Nueva York"/>
    <n v="125.06"/>
    <n v="7.2487113402062318E-3"/>
    <n v="124.16"/>
    <d v="2022-10-03T00:00:00"/>
    <d v="2022-09-30T00:00:00"/>
    <x v="3"/>
  </r>
  <r>
    <s v="COFSAN-23-NYC"/>
    <x v="1"/>
    <s v="Nueva York"/>
    <n v="227.25"/>
    <n v="-2.4887363226775417E-2"/>
    <n v="233.05"/>
    <d v="2022-10-03T00:00:00"/>
    <d v="2022-09-30T00:00:00"/>
    <x v="3"/>
  </r>
  <r>
    <s v="COFCO-UGQ-NYC"/>
    <x v="2"/>
    <s v="Nueva York"/>
    <n v="301.25"/>
    <n v="-1.8889431688650093E-2"/>
    <n v="307.05"/>
    <d v="2022-10-03T00:00:00"/>
    <d v="2022-09-30T00:00:00"/>
    <x v="3"/>
  </r>
  <r>
    <s v="COFCO-EP-NYC"/>
    <x v="3"/>
    <s v="Nueva York"/>
    <n v="303.25"/>
    <n v="-1.8767189775117332E-2"/>
    <n v="309.05"/>
    <d v="2022-10-03T00:00:00"/>
    <d v="2022-09-30T00:00:00"/>
    <x v="3"/>
  </r>
  <r>
    <s v="COFSV-NYC"/>
    <x v="4"/>
    <s v="Nueva York"/>
    <n v="260.25"/>
    <n v="-2.1800413456117312E-2"/>
    <n v="266.05"/>
    <d v="2022-10-03T00:00:00"/>
    <d v="2022-09-30T00:00:00"/>
    <x v="3"/>
  </r>
  <r>
    <s v="COFMX-NYC"/>
    <x v="5"/>
    <s v="Laredo"/>
    <n v="252.25"/>
    <n v="-2.2476264289866349E-2"/>
    <n v="258.05"/>
    <d v="2022-10-03T00:00:00"/>
    <d v="2022-09-30T00:00:00"/>
    <x v="3"/>
  </r>
  <r>
    <s v="COFMX-HG-NYC"/>
    <x v="6"/>
    <s v="Nueva York"/>
    <n v="264.25"/>
    <n v="-2.1477504165895247E-2"/>
    <n v="270.05"/>
    <d v="2022-10-03T00:00:00"/>
    <d v="2022-09-30T00:00:00"/>
    <x v="3"/>
  </r>
  <r>
    <s v="COFGT-NYC"/>
    <x v="7"/>
    <s v="Nueva York"/>
    <n v="283.25"/>
    <n v="-2.0065732572219379E-2"/>
    <n v="289.05"/>
    <d v="2022-10-03T00:00:00"/>
    <d v="2022-09-30T00:00:00"/>
    <x v="3"/>
  </r>
  <r>
    <s v="COFSAN-4-NYC"/>
    <x v="8"/>
    <s v="Nueva York"/>
    <n v="220.25"/>
    <n v="-2.5658040256580451E-2"/>
    <n v="226.05"/>
    <d v="2022-10-03T00:00:00"/>
    <d v="2022-09-30T00:00:00"/>
    <x v="3"/>
  </r>
  <r>
    <s v="COFID-EK1-NYC"/>
    <x v="9"/>
    <s v="Nueva York"/>
    <n v="124.06"/>
    <n v="7.3075673920104389E-3"/>
    <n v="123.16"/>
    <d v="2022-10-03T00:00:00"/>
    <d v="2022-09-30T00:00:00"/>
    <x v="3"/>
  </r>
  <r>
    <s v="COFUG-NYC"/>
    <x v="10"/>
    <s v="Nueva York"/>
    <n v="137.06"/>
    <n v="6.6098707403055646E-3"/>
    <n v="136.16"/>
    <d v="2022-10-03T00:00:00"/>
    <d v="2022-09-30T00:00:00"/>
    <x v="3"/>
  </r>
  <r>
    <s v="COFPE-NYC"/>
    <x v="11"/>
    <s v="Nueva York"/>
    <n v="265.25"/>
    <n v="-2.139826600258259E-2"/>
    <n v="271.05"/>
    <d v="2022-10-03T00:00:00"/>
    <d v="2022-09-30T00:00:00"/>
    <x v="3"/>
  </r>
  <r>
    <s v="COF-WARB-CRSDF"/>
    <x v="12"/>
    <s v="NWE"/>
    <n v="80"/>
    <n v="0"/>
    <n v="80"/>
    <d v="2022-10-04T00:00:00"/>
    <d v="2022-10-03T00:00:00"/>
    <x v="3"/>
  </r>
  <r>
    <s v="COF-WARB-CRHDF"/>
    <x v="13"/>
    <s v="NWE"/>
    <n v="75"/>
    <n v="0"/>
    <n v="75"/>
    <d v="2022-10-04T00:00:00"/>
    <d v="2022-10-03T00:00:00"/>
    <x v="3"/>
  </r>
  <r>
    <s v="COF-HON-NYC"/>
    <x v="14"/>
    <s v="Nueva York"/>
    <n v="265.25"/>
    <n v="-2.139826600258259E-2"/>
    <n v="271.05"/>
    <d v="2022-10-03T00:00:00"/>
    <d v="2022-09-30T00:00:00"/>
    <x v="3"/>
  </r>
  <r>
    <s v="COFHD-HG-BRE"/>
    <x v="15"/>
    <m/>
    <m/>
    <s v="-"/>
    <n v="0"/>
    <d v="2022-10-04T00:00:00"/>
    <d v="2022-10-03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5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74">
        <item m="1" x="84"/>
        <item m="1" x="260"/>
        <item m="1" x="82"/>
        <item m="1" x="148"/>
        <item m="1" x="270"/>
        <item m="1" x="172"/>
        <item m="1" x="22"/>
        <item m="1" x="36"/>
        <item m="1" x="234"/>
        <item m="1" x="167"/>
        <item m="1" x="100"/>
        <item m="1" x="30"/>
        <item m="1" x="230"/>
        <item m="1" x="163"/>
        <item m="1" x="94"/>
        <item m="1" x="25"/>
        <item m="1" x="224"/>
        <item m="1" x="155"/>
        <item m="1" x="88"/>
        <item m="1" x="19"/>
        <item m="1" x="219"/>
        <item m="1" x="9"/>
        <item m="1" x="150"/>
        <item m="1" x="199"/>
        <item m="1" x="145"/>
        <item m="1" x="78"/>
        <item m="1" x="12"/>
        <item m="1" x="212"/>
        <item m="1" x="141"/>
        <item m="1" x="75"/>
        <item m="1" x="7"/>
        <item m="1" x="208"/>
        <item m="1" x="136"/>
        <item m="1" x="70"/>
        <item m="1" x="271"/>
        <item m="1" x="202"/>
        <item m="1" x="133"/>
        <item m="1" x="67"/>
        <item m="1" x="264"/>
        <item m="1" x="196"/>
        <item m="1" x="128"/>
        <item m="1" x="62"/>
        <item m="1" x="259"/>
        <item m="1" x="192"/>
        <item m="1" x="125"/>
        <item m="1" x="56"/>
        <item m="1" x="253"/>
        <item m="1" x="184"/>
        <item m="1" x="118"/>
        <item m="1" x="49"/>
        <item m="1" x="247"/>
        <item m="1" x="179"/>
        <item m="1" x="112"/>
        <item m="1" x="42"/>
        <item m="1" x="239"/>
        <item m="1" x="194"/>
        <item m="1" x="126"/>
        <item m="1" x="59"/>
        <item m="1" x="256"/>
        <item m="1" x="188"/>
        <item m="1" x="121"/>
        <item m="1" x="52"/>
        <item m="1" x="250"/>
        <item m="1" x="182"/>
        <item m="1" x="115"/>
        <item m="1" x="46"/>
        <item m="1" x="243"/>
        <item m="1" x="175"/>
        <item m="1" x="108"/>
        <item m="1" x="40"/>
        <item m="1" x="237"/>
        <item m="1" x="170"/>
        <item m="1" x="105"/>
        <item m="1" x="35"/>
        <item m="1" x="233"/>
        <item m="1" x="166"/>
        <item m="1" x="99"/>
        <item m="1" x="29"/>
        <item m="1" x="229"/>
        <item m="1" x="162"/>
        <item m="1" x="93"/>
        <item m="1" x="24"/>
        <item m="1" x="223"/>
        <item m="1" x="154"/>
        <item m="1" x="87"/>
        <item m="1" x="180"/>
        <item m="1" x="65"/>
        <item m="1" x="158"/>
        <item m="1" x="91"/>
        <item m="1" x="23"/>
        <item m="1" x="222"/>
        <item m="1" x="193"/>
        <item m="1" x="139"/>
        <item m="1" x="72"/>
        <item m="1" x="4"/>
        <item m="1" x="205"/>
        <item m="1" x="267"/>
        <item m="1" x="200"/>
        <item m="1" x="131"/>
        <item m="1" x="64"/>
        <item m="1" x="262"/>
        <item m="1" x="60"/>
        <item m="1" x="257"/>
        <item m="1" x="189"/>
        <item m="1" x="122"/>
        <item m="1" x="53"/>
        <item m="1" x="251"/>
        <item m="1" x="116"/>
        <item m="1" x="47"/>
        <item m="1" x="244"/>
        <item m="1" x="176"/>
        <item m="1" x="109"/>
        <item m="1" x="171"/>
        <item m="1" x="185"/>
        <item m="1" x="119"/>
        <item m="1" x="50"/>
        <item m="1" x="248"/>
        <item m="1" x="43"/>
        <item m="1" x="240"/>
        <item m="1" x="174"/>
        <item m="1" x="107"/>
        <item m="1" x="38"/>
        <item m="1" x="103"/>
        <item m="1" x="33"/>
        <item m="1" x="232"/>
        <item m="1" x="165"/>
        <item m="1" x="97"/>
        <item m="1" x="160"/>
        <item m="1" x="90"/>
        <item m="1" x="21"/>
        <item m="1" x="221"/>
        <item m="1" x="152"/>
        <item m="1" x="217"/>
        <item m="1" x="149"/>
        <item m="1" x="81"/>
        <item m="1" x="15"/>
        <item m="1" x="231"/>
        <item x="2"/>
        <item x="3"/>
        <item m="1" x="225"/>
        <item m="1" x="156"/>
        <item m="1" x="89"/>
        <item m="1" x="20"/>
        <item m="1" x="83"/>
        <item m="1" x="16"/>
        <item m="1" x="215"/>
        <item m="1" x="147"/>
        <item m="1" x="80"/>
        <item m="1" x="143"/>
        <item m="1" x="76"/>
        <item m="1" x="8"/>
        <item m="1" x="210"/>
        <item m="1" x="138"/>
        <item m="1" x="204"/>
        <item m="1" x="134"/>
        <item m="1" x="68"/>
        <item m="1" x="266"/>
        <item m="1" x="198"/>
        <item m="1" x="130"/>
        <item m="1" x="11"/>
        <item m="1" x="211"/>
        <item m="1" x="140"/>
        <item m="1" x="74"/>
        <item m="1" x="6"/>
        <item m="1" x="207"/>
        <item m="1" x="269"/>
        <item m="1" x="201"/>
        <item m="1" x="132"/>
        <item m="1" x="66"/>
        <item m="1" x="263"/>
        <item m="1" x="61"/>
        <item m="1" x="258"/>
        <item m="1" x="191"/>
        <item m="1" x="124"/>
        <item m="1" x="55"/>
        <item m="1" x="117"/>
        <item m="1" x="48"/>
        <item m="1" x="246"/>
        <item m="1" x="178"/>
        <item m="1" x="111"/>
        <item m="1" x="173"/>
        <item m="1" x="106"/>
        <item m="1" x="58"/>
        <item m="1" x="255"/>
        <item m="1" x="187"/>
        <item m="1" x="249"/>
        <item m="1" x="181"/>
        <item m="1" x="114"/>
        <item m="1" x="45"/>
        <item m="1" x="242"/>
        <item m="1" x="39"/>
        <item m="1" x="236"/>
        <item m="1" x="169"/>
        <item m="1" x="104"/>
        <item m="1" x="34"/>
        <item m="1" x="98"/>
        <item m="1" x="28"/>
        <item m="1" x="228"/>
        <item m="1" x="161"/>
        <item m="1" x="92"/>
        <item m="1" x="153"/>
        <item m="1" x="86"/>
        <item m="1" x="18"/>
        <item m="1" x="218"/>
        <item m="1" x="102"/>
        <item m="1" x="32"/>
        <item m="1" x="164"/>
        <item m="1" x="96"/>
        <item m="1" x="27"/>
        <item m="1" x="227"/>
        <item m="1" x="159"/>
        <item m="1" x="220"/>
        <item m="1" x="151"/>
        <item m="1" x="85"/>
        <item m="1" x="17"/>
        <item m="1" x="216"/>
        <item m="1" x="14"/>
        <item m="1" x="214"/>
        <item m="1" x="144"/>
        <item m="1" x="77"/>
        <item m="1" x="10"/>
        <item m="1" x="73"/>
        <item m="1" x="5"/>
        <item m="1" x="206"/>
        <item m="1" x="135"/>
        <item m="1" x="69"/>
        <item m="1" x="268"/>
        <item m="1" x="146"/>
        <item m="1" x="79"/>
        <item m="1" x="13"/>
        <item m="1" x="213"/>
        <item m="1" x="142"/>
        <item m="1" x="209"/>
        <item m="1" x="137"/>
        <item m="1" x="71"/>
        <item m="1" x="272"/>
        <item m="1" x="203"/>
        <item m="1" x="265"/>
        <item m="1" x="197"/>
        <item m="1" x="129"/>
        <item m="1" x="63"/>
        <item m="1" x="261"/>
        <item m="1" x="57"/>
        <item m="1" x="254"/>
        <item m="1" x="186"/>
        <item m="1" x="120"/>
        <item m="1" x="51"/>
        <item m="1" x="113"/>
        <item m="1" x="44"/>
        <item m="1" x="241"/>
        <item m="1" x="195"/>
        <item m="1" x="127"/>
        <item m="1" x="190"/>
        <item m="1" x="123"/>
        <item m="1" x="54"/>
        <item m="1" x="252"/>
        <item m="1" x="183"/>
        <item m="1" x="245"/>
        <item m="1" x="177"/>
        <item m="1" x="110"/>
        <item m="1" x="41"/>
        <item m="1" x="238"/>
        <item m="1" x="37"/>
        <item m="1" x="235"/>
        <item m="1" x="168"/>
        <item m="1" x="101"/>
        <item m="1" x="31"/>
        <item m="1" x="95"/>
        <item m="1" x="26"/>
        <item m="1" x="226"/>
        <item m="1" x="157"/>
        <item x="0"/>
        <item x="1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58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583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58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58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580">
      <pivotArea outline="0" collapsedLevelsAreSubtotals="1" fieldPosition="0"/>
    </format>
    <format dxfId="257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78">
      <pivotArea type="all" dataOnly="0" outline="0" fieldPosition="0"/>
    </format>
    <format dxfId="2577">
      <pivotArea outline="0" collapsedLevelsAreSubtotals="1" fieldPosition="0"/>
    </format>
    <format dxfId="2576">
      <pivotArea field="1" type="button" dataOnly="0" labelOnly="1" outline="0" axis="axisRow" fieldPosition="0"/>
    </format>
    <format dxfId="2575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574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57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7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570">
      <pivotArea field="1" type="button" dataOnly="0" labelOnly="1" outline="0" axis="axisRow" fieldPosition="0"/>
    </format>
    <format dxfId="256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73">
        <i x="2" s="1"/>
        <i x="3" s="1"/>
        <i x="0" s="1"/>
        <i x="1" s="1"/>
        <i x="84" s="1" nd="1"/>
        <i x="260" s="1" nd="1"/>
        <i x="82" s="1" nd="1"/>
        <i x="148" s="1" nd="1"/>
        <i x="270" s="1" nd="1"/>
        <i x="172" s="1" nd="1"/>
        <i x="22" s="1" nd="1"/>
        <i x="36" s="1" nd="1"/>
        <i x="234" s="1" nd="1"/>
        <i x="167" s="1" nd="1"/>
        <i x="100" s="1" nd="1"/>
        <i x="30" s="1" nd="1"/>
        <i x="230" s="1" nd="1"/>
        <i x="163" s="1" nd="1"/>
        <i x="94" s="1" nd="1"/>
        <i x="25" s="1" nd="1"/>
        <i x="224" s="1" nd="1"/>
        <i x="155" s="1" nd="1"/>
        <i x="88" s="1" nd="1"/>
        <i x="19" s="1" nd="1"/>
        <i x="219" s="1" nd="1"/>
        <i x="9" s="1" nd="1"/>
        <i x="150" s="1" nd="1"/>
        <i x="199" s="1" nd="1"/>
        <i x="145" s="1" nd="1"/>
        <i x="78" s="1" nd="1"/>
        <i x="12" s="1" nd="1"/>
        <i x="212" s="1" nd="1"/>
        <i x="141" s="1" nd="1"/>
        <i x="75" s="1" nd="1"/>
        <i x="7" s="1" nd="1"/>
        <i x="208" s="1" nd="1"/>
        <i x="136" s="1" nd="1"/>
        <i x="70" s="1" nd="1"/>
        <i x="271" s="1" nd="1"/>
        <i x="202" s="1" nd="1"/>
        <i x="133" s="1" nd="1"/>
        <i x="67" s="1" nd="1"/>
        <i x="264" s="1" nd="1"/>
        <i x="196" s="1" nd="1"/>
        <i x="128" s="1" nd="1"/>
        <i x="62" s="1" nd="1"/>
        <i x="259" s="1" nd="1"/>
        <i x="192" s="1" nd="1"/>
        <i x="125" s="1" nd="1"/>
        <i x="56" s="1" nd="1"/>
        <i x="253" s="1" nd="1"/>
        <i x="184" s="1" nd="1"/>
        <i x="118" s="1" nd="1"/>
        <i x="49" s="1" nd="1"/>
        <i x="247" s="1" nd="1"/>
        <i x="179" s="1" nd="1"/>
        <i x="112" s="1" nd="1"/>
        <i x="42" s="1" nd="1"/>
        <i x="239" s="1" nd="1"/>
        <i x="194" s="1" nd="1"/>
        <i x="126" s="1" nd="1"/>
        <i x="59" s="1" nd="1"/>
        <i x="256" s="1" nd="1"/>
        <i x="188" s="1" nd="1"/>
        <i x="121" s="1" nd="1"/>
        <i x="52" s="1" nd="1"/>
        <i x="250" s="1" nd="1"/>
        <i x="182" s="1" nd="1"/>
        <i x="115" s="1" nd="1"/>
        <i x="46" s="1" nd="1"/>
        <i x="243" s="1" nd="1"/>
        <i x="175" s="1" nd="1"/>
        <i x="108" s="1" nd="1"/>
        <i x="40" s="1" nd="1"/>
        <i x="237" s="1" nd="1"/>
        <i x="170" s="1" nd="1"/>
        <i x="105" s="1" nd="1"/>
        <i x="35" s="1" nd="1"/>
        <i x="233" s="1" nd="1"/>
        <i x="166" s="1" nd="1"/>
        <i x="99" s="1" nd="1"/>
        <i x="29" s="1" nd="1"/>
        <i x="229" s="1" nd="1"/>
        <i x="162" s="1" nd="1"/>
        <i x="93" s="1" nd="1"/>
        <i x="24" s="1" nd="1"/>
        <i x="223" s="1" nd="1"/>
        <i x="154" s="1" nd="1"/>
        <i x="87" s="1" nd="1"/>
        <i x="180" s="1" nd="1"/>
        <i x="65" s="1" nd="1"/>
        <i x="158" s="1" nd="1"/>
        <i x="91" s="1" nd="1"/>
        <i x="23" s="1" nd="1"/>
        <i x="222" s="1" nd="1"/>
        <i x="193" s="1" nd="1"/>
        <i x="139" s="1" nd="1"/>
        <i x="72" s="1" nd="1"/>
        <i x="4" s="1" nd="1"/>
        <i x="205" s="1" nd="1"/>
        <i x="267" s="1" nd="1"/>
        <i x="200" s="1" nd="1"/>
        <i x="131" s="1" nd="1"/>
        <i x="64" s="1" nd="1"/>
        <i x="262" s="1" nd="1"/>
        <i x="60" s="1" nd="1"/>
        <i x="257" s="1" nd="1"/>
        <i x="189" s="1" nd="1"/>
        <i x="122" s="1" nd="1"/>
        <i x="53" s="1" nd="1"/>
        <i x="251" s="1" nd="1"/>
        <i x="116" s="1" nd="1"/>
        <i x="47" s="1" nd="1"/>
        <i x="244" s="1" nd="1"/>
        <i x="176" s="1" nd="1"/>
        <i x="109" s="1" nd="1"/>
        <i x="171" s="1" nd="1"/>
        <i x="185" s="1" nd="1"/>
        <i x="119" s="1" nd="1"/>
        <i x="50" s="1" nd="1"/>
        <i x="248" s="1" nd="1"/>
        <i x="43" s="1" nd="1"/>
        <i x="240" s="1" nd="1"/>
        <i x="174" s="1" nd="1"/>
        <i x="107" s="1" nd="1"/>
        <i x="38" s="1" nd="1"/>
        <i x="103" s="1" nd="1"/>
        <i x="33" s="1" nd="1"/>
        <i x="232" s="1" nd="1"/>
        <i x="165" s="1" nd="1"/>
        <i x="97" s="1" nd="1"/>
        <i x="160" s="1" nd="1"/>
        <i x="90" s="1" nd="1"/>
        <i x="21" s="1" nd="1"/>
        <i x="221" s="1" nd="1"/>
        <i x="152" s="1" nd="1"/>
        <i x="217" s="1" nd="1"/>
        <i x="149" s="1" nd="1"/>
        <i x="81" s="1" nd="1"/>
        <i x="15" s="1" nd="1"/>
        <i x="231" s="1" nd="1"/>
        <i x="225" s="1" nd="1"/>
        <i x="156" s="1" nd="1"/>
        <i x="89" s="1" nd="1"/>
        <i x="20" s="1" nd="1"/>
        <i x="83" s="1" nd="1"/>
        <i x="16" s="1" nd="1"/>
        <i x="215" s="1" nd="1"/>
        <i x="147" s="1" nd="1"/>
        <i x="80" s="1" nd="1"/>
        <i x="143" s="1" nd="1"/>
        <i x="76" s="1" nd="1"/>
        <i x="8" s="1" nd="1"/>
        <i x="210" s="1" nd="1"/>
        <i x="138" s="1" nd="1"/>
        <i x="204" s="1" nd="1"/>
        <i x="134" s="1" nd="1"/>
        <i x="68" s="1" nd="1"/>
        <i x="266" s="1" nd="1"/>
        <i x="198" s="1" nd="1"/>
        <i x="130" s="1" nd="1"/>
        <i x="11" s="1" nd="1"/>
        <i x="211" s="1" nd="1"/>
        <i x="140" s="1" nd="1"/>
        <i x="74" s="1" nd="1"/>
        <i x="6" s="1" nd="1"/>
        <i x="207" s="1" nd="1"/>
        <i x="269" s="1" nd="1"/>
        <i x="201" s="1" nd="1"/>
        <i x="132" s="1" nd="1"/>
        <i x="66" s="1" nd="1"/>
        <i x="263" s="1" nd="1"/>
        <i x="61" s="1" nd="1"/>
        <i x="258" s="1" nd="1"/>
        <i x="191" s="1" nd="1"/>
        <i x="124" s="1" nd="1"/>
        <i x="55" s="1" nd="1"/>
        <i x="117" s="1" nd="1"/>
        <i x="48" s="1" nd="1"/>
        <i x="246" s="1" nd="1"/>
        <i x="178" s="1" nd="1"/>
        <i x="111" s="1" nd="1"/>
        <i x="173" s="1" nd="1"/>
        <i x="106" s="1" nd="1"/>
        <i x="58" s="1" nd="1"/>
        <i x="255" s="1" nd="1"/>
        <i x="187" s="1" nd="1"/>
        <i x="249" s="1" nd="1"/>
        <i x="181" s="1" nd="1"/>
        <i x="114" s="1" nd="1"/>
        <i x="45" s="1" nd="1"/>
        <i x="242" s="1" nd="1"/>
        <i x="39" s="1" nd="1"/>
        <i x="236" s="1" nd="1"/>
        <i x="169" s="1" nd="1"/>
        <i x="104" s="1" nd="1"/>
        <i x="34" s="1" nd="1"/>
        <i x="98" s="1" nd="1"/>
        <i x="28" s="1" nd="1"/>
        <i x="228" s="1" nd="1"/>
        <i x="161" s="1" nd="1"/>
        <i x="92" s="1" nd="1"/>
        <i x="153" s="1" nd="1"/>
        <i x="86" s="1" nd="1"/>
        <i x="18" s="1" nd="1"/>
        <i x="218" s="1" nd="1"/>
        <i x="102" s="1" nd="1"/>
        <i x="32" s="1" nd="1"/>
        <i x="164" s="1" nd="1"/>
        <i x="96" s="1" nd="1"/>
        <i x="27" s="1" nd="1"/>
        <i x="227" s="1" nd="1"/>
        <i x="159" s="1" nd="1"/>
        <i x="220" s="1" nd="1"/>
        <i x="151" s="1" nd="1"/>
        <i x="85" s="1" nd="1"/>
        <i x="17" s="1" nd="1"/>
        <i x="216" s="1" nd="1"/>
        <i x="14" s="1" nd="1"/>
        <i x="214" s="1" nd="1"/>
        <i x="144" s="1" nd="1"/>
        <i x="77" s="1" nd="1"/>
        <i x="10" s="1" nd="1"/>
        <i x="73" s="1" nd="1"/>
        <i x="5" s="1" nd="1"/>
        <i x="206" s="1" nd="1"/>
        <i x="135" s="1" nd="1"/>
        <i x="69" s="1" nd="1"/>
        <i x="268" s="1" nd="1"/>
        <i x="146" s="1" nd="1"/>
        <i x="79" s="1" nd="1"/>
        <i x="13" s="1" nd="1"/>
        <i x="213" s="1" nd="1"/>
        <i x="142" s="1" nd="1"/>
        <i x="209" s="1" nd="1"/>
        <i x="137" s="1" nd="1"/>
        <i x="71" s="1" nd="1"/>
        <i x="272" s="1" nd="1"/>
        <i x="203" s="1" nd="1"/>
        <i x="265" s="1" nd="1"/>
        <i x="197" s="1" nd="1"/>
        <i x="129" s="1" nd="1"/>
        <i x="63" s="1" nd="1"/>
        <i x="261" s="1" nd="1"/>
        <i x="57" s="1" nd="1"/>
        <i x="254" s="1" nd="1"/>
        <i x="186" s="1" nd="1"/>
        <i x="120" s="1" nd="1"/>
        <i x="51" s="1" nd="1"/>
        <i x="113" s="1" nd="1"/>
        <i x="44" s="1" nd="1"/>
        <i x="241" s="1" nd="1"/>
        <i x="195" s="1" nd="1"/>
        <i x="127" s="1" nd="1"/>
        <i x="190" s="1" nd="1"/>
        <i x="123" s="1" nd="1"/>
        <i x="54" s="1" nd="1"/>
        <i x="252" s="1" nd="1"/>
        <i x="183" s="1" nd="1"/>
        <i x="245" s="1" nd="1"/>
        <i x="177" s="1" nd="1"/>
        <i x="110" s="1" nd="1"/>
        <i x="41" s="1" nd="1"/>
        <i x="238" s="1" nd="1"/>
        <i x="37" s="1" nd="1"/>
        <i x="235" s="1" nd="1"/>
        <i x="168" s="1" nd="1"/>
        <i x="101" s="1" nd="1"/>
        <i x="31" s="1" nd="1"/>
        <i x="95" s="1" nd="1"/>
        <i x="26" s="1" nd="1"/>
        <i x="226" s="1" nd="1"/>
        <i x="15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65" totalsRowShown="0" headerRowDxfId="2597" dataDxfId="2595" headerRowBorderDxfId="2596" tableBorderDxfId="2594">
  <autoFilter ref="A1:I65"/>
  <tableColumns count="9">
    <tableColumn id="1" name="Clave" dataDxfId="2593"/>
    <tableColumn id="2" name="Tipo de producto" dataDxfId="2592"/>
    <tableColumn id="3" name="Lugar de entrega" dataDxfId="2591"/>
    <tableColumn id="4" name="Último precio_x000a_(cts Dlr/lb)" dataDxfId="2590"/>
    <tableColumn id="5" name="Cambio neto" dataDxfId="2589"/>
    <tableColumn id="6" name="Precio anterior_x000a_(cts Dlr/lb)" dataDxfId="2588"/>
    <tableColumn id="7" name="Día actual" dataDxfId="2587"/>
    <tableColumn id="8" name="Día anterior" dataDxfId="2586"/>
    <tableColumn id="9" name="DÍA DE REPORTE" dataDxfId="258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46" zoomScale="115" zoomScaleNormal="115" workbookViewId="0">
      <selection activeCell="A50" sqref="A5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125.47</v>
      </c>
      <c r="E2" s="7">
        <v>-9.3170153967627855E-3</v>
      </c>
      <c r="F2" s="16">
        <v>126.65</v>
      </c>
      <c r="G2" s="17">
        <v>44833</v>
      </c>
      <c r="H2" s="35">
        <v>44832</v>
      </c>
      <c r="I2" s="19">
        <v>44834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237.2</v>
      </c>
      <c r="E3" s="8">
        <v>-1.2489592006661117E-2</v>
      </c>
      <c r="F3" s="11">
        <v>240.2</v>
      </c>
      <c r="G3" s="12">
        <v>44833</v>
      </c>
      <c r="H3" s="36">
        <v>44832</v>
      </c>
      <c r="I3" s="20">
        <v>44834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311.2</v>
      </c>
      <c r="E4" s="8">
        <v>-1.5812776723592662E-2</v>
      </c>
      <c r="F4" s="11">
        <v>316.2</v>
      </c>
      <c r="G4" s="12">
        <v>44833</v>
      </c>
      <c r="H4" s="36">
        <v>44832</v>
      </c>
      <c r="I4" s="20">
        <v>44834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313.2</v>
      </c>
      <c r="E5" s="8">
        <v>-1.5713387806411062E-2</v>
      </c>
      <c r="F5" s="11">
        <v>318.2</v>
      </c>
      <c r="G5" s="12">
        <v>44833</v>
      </c>
      <c r="H5" s="36">
        <v>44832</v>
      </c>
      <c r="I5" s="20">
        <v>44834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270.2</v>
      </c>
      <c r="E6" s="8">
        <v>-1.8168604651162792E-2</v>
      </c>
      <c r="F6" s="11">
        <v>275.2</v>
      </c>
      <c r="G6" s="12">
        <v>44833</v>
      </c>
      <c r="H6" s="36">
        <v>44832</v>
      </c>
      <c r="I6" s="20">
        <v>44834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262.2</v>
      </c>
      <c r="E7" s="8">
        <v>-1.1312217194570135E-2</v>
      </c>
      <c r="F7" s="11">
        <v>265.2</v>
      </c>
      <c r="G7" s="12">
        <v>44833</v>
      </c>
      <c r="H7" s="36">
        <v>44832</v>
      </c>
      <c r="I7" s="20">
        <v>44834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274.2</v>
      </c>
      <c r="E8" s="8">
        <v>-1.0822510822510824E-2</v>
      </c>
      <c r="F8" s="11">
        <v>277.2</v>
      </c>
      <c r="G8" s="12">
        <v>44833</v>
      </c>
      <c r="H8" s="36">
        <v>44832</v>
      </c>
      <c r="I8" s="20">
        <v>44834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293.2</v>
      </c>
      <c r="E9" s="8">
        <v>-1.012829169480081E-2</v>
      </c>
      <c r="F9" s="11">
        <v>296.2</v>
      </c>
      <c r="G9" s="12">
        <v>44833</v>
      </c>
      <c r="H9" s="36">
        <v>44832</v>
      </c>
      <c r="I9" s="20">
        <v>44834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230.2</v>
      </c>
      <c r="E10" s="8">
        <v>-1.2864493996569469E-2</v>
      </c>
      <c r="F10" s="11">
        <v>233.2</v>
      </c>
      <c r="G10" s="12">
        <v>44833</v>
      </c>
      <c r="H10" s="36">
        <v>44832</v>
      </c>
      <c r="I10" s="20">
        <v>44834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124.47</v>
      </c>
      <c r="E11" s="8">
        <v>-5.4334798242110013E-3</v>
      </c>
      <c r="F11" s="11">
        <v>125.15</v>
      </c>
      <c r="G11" s="12">
        <v>44833</v>
      </c>
      <c r="H11" s="36">
        <v>44832</v>
      </c>
      <c r="I11" s="20">
        <v>44834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137.47</v>
      </c>
      <c r="E12" s="8">
        <v>-2.2609313899751203E-2</v>
      </c>
      <c r="F12" s="11">
        <v>140.65</v>
      </c>
      <c r="G12" s="12">
        <v>44833</v>
      </c>
      <c r="H12" s="36">
        <v>44832</v>
      </c>
      <c r="I12" s="20">
        <v>44834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275.2</v>
      </c>
      <c r="E13" s="8">
        <v>-1.9593872461702886E-2</v>
      </c>
      <c r="F13" s="11">
        <v>280.7</v>
      </c>
      <c r="G13" s="12">
        <v>44833</v>
      </c>
      <c r="H13" s="36">
        <v>44832</v>
      </c>
      <c r="I13" s="20">
        <v>44834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44834</v>
      </c>
      <c r="H14" s="36">
        <v>44833</v>
      </c>
      <c r="I14" s="20">
        <v>44834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44834</v>
      </c>
      <c r="H15" s="36">
        <v>44833</v>
      </c>
      <c r="I15" s="20">
        <v>44834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275.2</v>
      </c>
      <c r="E16" s="32">
        <v>-1.0783608914450037E-2</v>
      </c>
      <c r="F16" s="31">
        <v>278.2</v>
      </c>
      <c r="G16" s="33">
        <v>44833</v>
      </c>
      <c r="H16" s="37">
        <v>44832</v>
      </c>
      <c r="I16" s="34">
        <v>44834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44834</v>
      </c>
      <c r="H17" s="37">
        <v>44833</v>
      </c>
      <c r="I17" s="34">
        <v>44834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124.16</v>
      </c>
      <c r="E18" s="21">
        <f>(FÍSICOS[[#This Row],[Último precio
(cts Dlr/lb)]]-FÍSICOS[[#This Row],[Precio anterior
(cts Dlr/lb)]])/FÍSICOS[[#This Row],[Precio anterior
(cts Dlr/lb)]]</f>
        <v>-1.0440742807045527E-2</v>
      </c>
      <c r="F18" s="16">
        <f t="shared" ref="F18:F30" si="0">D2</f>
        <v>125.47</v>
      </c>
      <c r="G18" s="17">
        <v>44834</v>
      </c>
      <c r="H18" s="18">
        <f t="shared" ref="H18:H30" si="1">G2</f>
        <v>44833</v>
      </c>
      <c r="I18" s="19">
        <v>44835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233.05</v>
      </c>
      <c r="E19" s="22">
        <f>(FÍSICOS[[#This Row],[Último precio
(cts Dlr/lb)]]-FÍSICOS[[#This Row],[Precio anterior
(cts Dlr/lb)]])/FÍSICOS[[#This Row],[Precio anterior
(cts Dlr/lb)]]</f>
        <v>-1.7495784148397881E-2</v>
      </c>
      <c r="F19" s="11">
        <f t="shared" si="0"/>
        <v>237.2</v>
      </c>
      <c r="G19" s="12">
        <v>44834</v>
      </c>
      <c r="H19" s="13">
        <f t="shared" si="1"/>
        <v>44833</v>
      </c>
      <c r="I19" s="20">
        <v>44835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307.05</v>
      </c>
      <c r="E20" s="22">
        <f>(FÍSICOS[[#This Row],[Último precio
(cts Dlr/lb)]]-FÍSICOS[[#This Row],[Precio anterior
(cts Dlr/lb)]])/FÍSICOS[[#This Row],[Precio anterior
(cts Dlr/lb)]]</f>
        <v>-1.3335475578406097E-2</v>
      </c>
      <c r="F20" s="11">
        <f t="shared" si="0"/>
        <v>311.2</v>
      </c>
      <c r="G20" s="12">
        <v>44834</v>
      </c>
      <c r="H20" s="13">
        <f t="shared" si="1"/>
        <v>44833</v>
      </c>
      <c r="I20" s="20">
        <v>44835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309.05</v>
      </c>
      <c r="E21" s="22">
        <f>(FÍSICOS[[#This Row],[Último precio
(cts Dlr/lb)]]-FÍSICOS[[#This Row],[Precio anterior
(cts Dlr/lb)]])/FÍSICOS[[#This Row],[Precio anterior
(cts Dlr/lb)]]</f>
        <v>-1.3250319284801972E-2</v>
      </c>
      <c r="F21" s="11">
        <f t="shared" si="0"/>
        <v>313.2</v>
      </c>
      <c r="G21" s="12">
        <v>44834</v>
      </c>
      <c r="H21" s="13">
        <f t="shared" si="1"/>
        <v>44833</v>
      </c>
      <c r="I21" s="20">
        <v>44835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266.05</v>
      </c>
      <c r="E22" s="22">
        <f>(FÍSICOS[[#This Row],[Último precio
(cts Dlr/lb)]]-FÍSICOS[[#This Row],[Precio anterior
(cts Dlr/lb)]])/FÍSICOS[[#This Row],[Precio anterior
(cts Dlr/lb)]]</f>
        <v>-1.5358993338267866E-2</v>
      </c>
      <c r="F22" s="11">
        <f t="shared" si="0"/>
        <v>270.2</v>
      </c>
      <c r="G22" s="12">
        <v>44834</v>
      </c>
      <c r="H22" s="13">
        <f t="shared" si="1"/>
        <v>44833</v>
      </c>
      <c r="I22" s="20">
        <v>44835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258.05</v>
      </c>
      <c r="E23" s="22">
        <f>(FÍSICOS[[#This Row],[Último precio
(cts Dlr/lb)]]-FÍSICOS[[#This Row],[Precio anterior
(cts Dlr/lb)]])/FÍSICOS[[#This Row],[Precio anterior
(cts Dlr/lb)]]</f>
        <v>-1.5827612509534621E-2</v>
      </c>
      <c r="F23" s="11">
        <f t="shared" si="0"/>
        <v>262.2</v>
      </c>
      <c r="G23" s="12">
        <v>44834</v>
      </c>
      <c r="H23" s="13">
        <f t="shared" si="1"/>
        <v>44833</v>
      </c>
      <c r="I23" s="20">
        <v>44835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270.05</v>
      </c>
      <c r="E24" s="22">
        <f>(FÍSICOS[[#This Row],[Último precio
(cts Dlr/lb)]]-FÍSICOS[[#This Row],[Precio anterior
(cts Dlr/lb)]])/FÍSICOS[[#This Row],[Precio anterior
(cts Dlr/lb)]]</f>
        <v>-1.5134938001458707E-2</v>
      </c>
      <c r="F24" s="11">
        <f t="shared" si="0"/>
        <v>274.2</v>
      </c>
      <c r="G24" s="12">
        <v>44834</v>
      </c>
      <c r="H24" s="13">
        <f t="shared" si="1"/>
        <v>44833</v>
      </c>
      <c r="I24" s="20">
        <v>44835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289.05</v>
      </c>
      <c r="E25" s="22">
        <f>(FÍSICOS[[#This Row],[Último precio
(cts Dlr/lb)]]-FÍSICOS[[#This Row],[Precio anterior
(cts Dlr/lb)]])/FÍSICOS[[#This Row],[Precio anterior
(cts Dlr/lb)]]</f>
        <v>-1.4154160982264588E-2</v>
      </c>
      <c r="F25" s="11">
        <f t="shared" si="0"/>
        <v>293.2</v>
      </c>
      <c r="G25" s="12">
        <v>44834</v>
      </c>
      <c r="H25" s="13">
        <f t="shared" si="1"/>
        <v>44833</v>
      </c>
      <c r="I25" s="20">
        <v>44835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226.05</v>
      </c>
      <c r="E26" s="22">
        <f>(FÍSICOS[[#This Row],[Último precio
(cts Dlr/lb)]]-FÍSICOS[[#This Row],[Precio anterior
(cts Dlr/lb)]])/FÍSICOS[[#This Row],[Precio anterior
(cts Dlr/lb)]]</f>
        <v>-1.802780191138131E-2</v>
      </c>
      <c r="F26" s="11">
        <f t="shared" si="0"/>
        <v>230.2</v>
      </c>
      <c r="G26" s="12">
        <v>44834</v>
      </c>
      <c r="H26" s="13">
        <f t="shared" si="1"/>
        <v>44833</v>
      </c>
      <c r="I26" s="20">
        <v>44835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123.16</v>
      </c>
      <c r="E27" s="22">
        <f>(FÍSICOS[[#This Row],[Último precio
(cts Dlr/lb)]]-FÍSICOS[[#This Row],[Precio anterior
(cts Dlr/lb)]])/FÍSICOS[[#This Row],[Precio anterior
(cts Dlr/lb)]]</f>
        <v>-1.0524624407487767E-2</v>
      </c>
      <c r="F27" s="11">
        <f t="shared" si="0"/>
        <v>124.47</v>
      </c>
      <c r="G27" s="12">
        <v>44834</v>
      </c>
      <c r="H27" s="13">
        <f t="shared" si="1"/>
        <v>44833</v>
      </c>
      <c r="I27" s="20">
        <v>44835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136.16</v>
      </c>
      <c r="E28" s="22">
        <f>(FÍSICOS[[#This Row],[Último precio
(cts Dlr/lb)]]-FÍSICOS[[#This Row],[Precio anterior
(cts Dlr/lb)]])/FÍSICOS[[#This Row],[Precio anterior
(cts Dlr/lb)]]</f>
        <v>-9.5293518585873455E-3</v>
      </c>
      <c r="F28" s="11">
        <f t="shared" si="0"/>
        <v>137.47</v>
      </c>
      <c r="G28" s="12">
        <v>44834</v>
      </c>
      <c r="H28" s="13">
        <f t="shared" si="1"/>
        <v>44833</v>
      </c>
      <c r="I28" s="20">
        <v>44835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271.05</v>
      </c>
      <c r="E29" s="22">
        <f>(FÍSICOS[[#This Row],[Último precio
(cts Dlr/lb)]]-FÍSICOS[[#This Row],[Precio anterior
(cts Dlr/lb)]])/FÍSICOS[[#This Row],[Precio anterior
(cts Dlr/lb)]]</f>
        <v>-1.5079941860465034E-2</v>
      </c>
      <c r="F29" s="11">
        <f t="shared" si="0"/>
        <v>275.2</v>
      </c>
      <c r="G29" s="12">
        <v>44834</v>
      </c>
      <c r="H29" s="13">
        <f t="shared" si="1"/>
        <v>44833</v>
      </c>
      <c r="I29" s="20">
        <v>44835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44834</v>
      </c>
      <c r="H30" s="13">
        <f t="shared" si="1"/>
        <v>44834</v>
      </c>
      <c r="I30" s="20">
        <v>44835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44834</v>
      </c>
      <c r="H31" s="13">
        <f t="shared" ref="H31:H46" si="3">G15</f>
        <v>44834</v>
      </c>
      <c r="I31" s="20">
        <v>44835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271.05</v>
      </c>
      <c r="E32" s="22" t="s">
        <v>47</v>
      </c>
      <c r="F32" s="11">
        <f t="shared" si="2"/>
        <v>275.2</v>
      </c>
      <c r="G32" s="33">
        <v>44834</v>
      </c>
      <c r="H32" s="13">
        <f t="shared" si="3"/>
        <v>44833</v>
      </c>
      <c r="I32" s="34">
        <v>44835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44834</v>
      </c>
      <c r="H33" s="13">
        <f t="shared" si="3"/>
        <v>44834</v>
      </c>
      <c r="I33" s="34">
        <v>44835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124.16</v>
      </c>
      <c r="E34" s="42">
        <f>(FÍSICOS[[#This Row],[Último precio
(cts Dlr/lb)]]-FÍSICOS[[#This Row],[Precio anterior
(cts Dlr/lb)]])/FÍSICOS[[#This Row],[Precio anterior
(cts Dlr/lb)]]</f>
        <v>0</v>
      </c>
      <c r="F34" s="41">
        <f t="shared" si="2"/>
        <v>124.16</v>
      </c>
      <c r="G34" s="43">
        <v>44834</v>
      </c>
      <c r="H34" s="44">
        <f t="shared" si="3"/>
        <v>44834</v>
      </c>
      <c r="I34" s="46">
        <v>44654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233.05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233.05</v>
      </c>
      <c r="G35" s="33">
        <v>44834</v>
      </c>
      <c r="H35" s="45">
        <f t="shared" si="3"/>
        <v>44834</v>
      </c>
      <c r="I35" s="34">
        <v>44654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307.05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307.05</v>
      </c>
      <c r="G36" s="33">
        <v>44834</v>
      </c>
      <c r="H36" s="45">
        <f t="shared" si="3"/>
        <v>44834</v>
      </c>
      <c r="I36" s="34">
        <v>44654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309.05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309.05</v>
      </c>
      <c r="G37" s="33">
        <v>44834</v>
      </c>
      <c r="H37" s="45">
        <f t="shared" si="3"/>
        <v>44834</v>
      </c>
      <c r="I37" s="34">
        <v>44654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266.05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266.05</v>
      </c>
      <c r="G38" s="33">
        <v>44834</v>
      </c>
      <c r="H38" s="45">
        <f t="shared" si="3"/>
        <v>44834</v>
      </c>
      <c r="I38" s="34">
        <v>44654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258.05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258.05</v>
      </c>
      <c r="G39" s="33">
        <v>44834</v>
      </c>
      <c r="H39" s="45">
        <f t="shared" si="3"/>
        <v>44834</v>
      </c>
      <c r="I39" s="34">
        <v>44654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270.05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270.05</v>
      </c>
      <c r="G40" s="33">
        <v>44834</v>
      </c>
      <c r="H40" s="45">
        <f t="shared" si="3"/>
        <v>44834</v>
      </c>
      <c r="I40" s="34">
        <v>44654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289.05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289.05</v>
      </c>
      <c r="G41" s="33">
        <v>44834</v>
      </c>
      <c r="H41" s="45">
        <f t="shared" si="3"/>
        <v>44834</v>
      </c>
      <c r="I41" s="34">
        <v>44654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226.05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226.05</v>
      </c>
      <c r="G42" s="33">
        <v>44834</v>
      </c>
      <c r="H42" s="45">
        <f t="shared" si="3"/>
        <v>44834</v>
      </c>
      <c r="I42" s="34">
        <v>44654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123.16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123.16</v>
      </c>
      <c r="G43" s="33">
        <v>44834</v>
      </c>
      <c r="H43" s="45">
        <f t="shared" si="3"/>
        <v>44834</v>
      </c>
      <c r="I43" s="34">
        <v>44654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136.16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136.16</v>
      </c>
      <c r="G44" s="33">
        <v>44834</v>
      </c>
      <c r="H44" s="45">
        <f t="shared" si="3"/>
        <v>44834</v>
      </c>
      <c r="I44" s="34">
        <v>44654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271.05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2"/>
        <v>271.05</v>
      </c>
      <c r="G45" s="33">
        <v>44834</v>
      </c>
      <c r="H45" s="45">
        <f t="shared" si="3"/>
        <v>44834</v>
      </c>
      <c r="I45" s="34">
        <v>44654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44837</v>
      </c>
      <c r="H46" s="45">
        <f t="shared" si="3"/>
        <v>44834</v>
      </c>
      <c r="I46" s="34">
        <v>44654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44837</v>
      </c>
      <c r="H47" s="45">
        <f t="shared" ref="H47:H62" si="5">G31</f>
        <v>44834</v>
      </c>
      <c r="I47" s="34">
        <v>44654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271.05</v>
      </c>
      <c r="E48" s="32">
        <f>(FÍSICOS[[#This Row],[Último precio
(cts Dlr/lb)]]-FÍSICOS[[#This Row],[Precio anterior
(cts Dlr/lb)]])/FÍSICOS[[#This Row],[Precio anterior
(cts Dlr/lb)]]</f>
        <v>0</v>
      </c>
      <c r="F48" s="31">
        <f t="shared" si="4"/>
        <v>271.05</v>
      </c>
      <c r="G48" s="33">
        <v>44834</v>
      </c>
      <c r="H48" s="45">
        <f t="shared" si="5"/>
        <v>44834</v>
      </c>
      <c r="I48" s="34">
        <v>44654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44837</v>
      </c>
      <c r="H49" s="45">
        <f t="shared" si="5"/>
        <v>44834</v>
      </c>
      <c r="I49" s="34">
        <v>44654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125.06</v>
      </c>
      <c r="E50" s="42">
        <f>(FÍSICOS[[#This Row],[Último precio
(cts Dlr/lb)]]-FÍSICOS[[#This Row],[Precio anterior
(cts Dlr/lb)]])/FÍSICOS[[#This Row],[Precio anterior
(cts Dlr/lb)]]</f>
        <v>7.2487113402062318E-3</v>
      </c>
      <c r="F50" s="41">
        <f t="shared" si="4"/>
        <v>124.16</v>
      </c>
      <c r="G50" s="43">
        <v>44837</v>
      </c>
      <c r="H50" s="44">
        <f t="shared" si="5"/>
        <v>44834</v>
      </c>
      <c r="I50" s="46">
        <v>44655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227.25</v>
      </c>
      <c r="E51" s="32">
        <f>(FÍSICOS[[#This Row],[Último precio
(cts Dlr/lb)]]-FÍSICOS[[#This Row],[Precio anterior
(cts Dlr/lb)]])/FÍSICOS[[#This Row],[Precio anterior
(cts Dlr/lb)]]</f>
        <v>-2.4887363226775417E-2</v>
      </c>
      <c r="F51" s="31">
        <f t="shared" si="4"/>
        <v>233.05</v>
      </c>
      <c r="G51" s="33">
        <v>44837</v>
      </c>
      <c r="H51" s="45">
        <f t="shared" si="5"/>
        <v>44834</v>
      </c>
      <c r="I51" s="34">
        <v>44655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301.25</v>
      </c>
      <c r="E52" s="32">
        <f>(FÍSICOS[[#This Row],[Último precio
(cts Dlr/lb)]]-FÍSICOS[[#This Row],[Precio anterior
(cts Dlr/lb)]])/FÍSICOS[[#This Row],[Precio anterior
(cts Dlr/lb)]]</f>
        <v>-1.8889431688650093E-2</v>
      </c>
      <c r="F52" s="31">
        <f t="shared" si="4"/>
        <v>307.05</v>
      </c>
      <c r="G52" s="33">
        <v>44837</v>
      </c>
      <c r="H52" s="45">
        <f t="shared" si="5"/>
        <v>44834</v>
      </c>
      <c r="I52" s="34">
        <v>44655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303.25</v>
      </c>
      <c r="E53" s="32">
        <f>(FÍSICOS[[#This Row],[Último precio
(cts Dlr/lb)]]-FÍSICOS[[#This Row],[Precio anterior
(cts Dlr/lb)]])/FÍSICOS[[#This Row],[Precio anterior
(cts Dlr/lb)]]</f>
        <v>-1.8767189775117332E-2</v>
      </c>
      <c r="F53" s="31">
        <f t="shared" si="4"/>
        <v>309.05</v>
      </c>
      <c r="G53" s="33">
        <v>44837</v>
      </c>
      <c r="H53" s="45">
        <f t="shared" si="5"/>
        <v>44834</v>
      </c>
      <c r="I53" s="34">
        <v>44655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260.25</v>
      </c>
      <c r="E54" s="32">
        <f>(FÍSICOS[[#This Row],[Último precio
(cts Dlr/lb)]]-FÍSICOS[[#This Row],[Precio anterior
(cts Dlr/lb)]])/FÍSICOS[[#This Row],[Precio anterior
(cts Dlr/lb)]]</f>
        <v>-2.1800413456117312E-2</v>
      </c>
      <c r="F54" s="31">
        <f t="shared" si="4"/>
        <v>266.05</v>
      </c>
      <c r="G54" s="33">
        <v>44837</v>
      </c>
      <c r="H54" s="45">
        <f t="shared" si="5"/>
        <v>44834</v>
      </c>
      <c r="I54" s="34">
        <v>44655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252.25</v>
      </c>
      <c r="E55" s="32">
        <f>(FÍSICOS[[#This Row],[Último precio
(cts Dlr/lb)]]-FÍSICOS[[#This Row],[Precio anterior
(cts Dlr/lb)]])/FÍSICOS[[#This Row],[Precio anterior
(cts Dlr/lb)]]</f>
        <v>-2.2476264289866349E-2</v>
      </c>
      <c r="F55" s="31">
        <f t="shared" si="4"/>
        <v>258.05</v>
      </c>
      <c r="G55" s="33">
        <v>44837</v>
      </c>
      <c r="H55" s="45">
        <f t="shared" si="5"/>
        <v>44834</v>
      </c>
      <c r="I55" s="34">
        <v>44655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264.25</v>
      </c>
      <c r="E56" s="32">
        <f>(FÍSICOS[[#This Row],[Último precio
(cts Dlr/lb)]]-FÍSICOS[[#This Row],[Precio anterior
(cts Dlr/lb)]])/FÍSICOS[[#This Row],[Precio anterior
(cts Dlr/lb)]]</f>
        <v>-2.1477504165895247E-2</v>
      </c>
      <c r="F56" s="31">
        <f t="shared" si="4"/>
        <v>270.05</v>
      </c>
      <c r="G56" s="33">
        <v>44837</v>
      </c>
      <c r="H56" s="45">
        <f t="shared" si="5"/>
        <v>44834</v>
      </c>
      <c r="I56" s="34">
        <v>44655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283.25</v>
      </c>
      <c r="E57" s="32">
        <f>(FÍSICOS[[#This Row],[Último precio
(cts Dlr/lb)]]-FÍSICOS[[#This Row],[Precio anterior
(cts Dlr/lb)]])/FÍSICOS[[#This Row],[Precio anterior
(cts Dlr/lb)]]</f>
        <v>-2.0065732572219379E-2</v>
      </c>
      <c r="F57" s="31">
        <f t="shared" si="4"/>
        <v>289.05</v>
      </c>
      <c r="G57" s="33">
        <v>44837</v>
      </c>
      <c r="H57" s="45">
        <f t="shared" si="5"/>
        <v>44834</v>
      </c>
      <c r="I57" s="34">
        <v>44655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220.25</v>
      </c>
      <c r="E58" s="32">
        <f>(FÍSICOS[[#This Row],[Último precio
(cts Dlr/lb)]]-FÍSICOS[[#This Row],[Precio anterior
(cts Dlr/lb)]])/FÍSICOS[[#This Row],[Precio anterior
(cts Dlr/lb)]]</f>
        <v>-2.5658040256580451E-2</v>
      </c>
      <c r="F58" s="31">
        <f t="shared" si="4"/>
        <v>226.05</v>
      </c>
      <c r="G58" s="33">
        <v>44837</v>
      </c>
      <c r="H58" s="45">
        <f t="shared" si="5"/>
        <v>44834</v>
      </c>
      <c r="I58" s="34">
        <v>44655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124.06</v>
      </c>
      <c r="E59" s="32">
        <f>(FÍSICOS[[#This Row],[Último precio
(cts Dlr/lb)]]-FÍSICOS[[#This Row],[Precio anterior
(cts Dlr/lb)]])/FÍSICOS[[#This Row],[Precio anterior
(cts Dlr/lb)]]</f>
        <v>7.3075673920104389E-3</v>
      </c>
      <c r="F59" s="31">
        <f t="shared" si="4"/>
        <v>123.16</v>
      </c>
      <c r="G59" s="33">
        <v>44837</v>
      </c>
      <c r="H59" s="45">
        <f t="shared" si="5"/>
        <v>44834</v>
      </c>
      <c r="I59" s="34">
        <v>44655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137.06</v>
      </c>
      <c r="E60" s="32">
        <f>(FÍSICOS[[#This Row],[Último precio
(cts Dlr/lb)]]-FÍSICOS[[#This Row],[Precio anterior
(cts Dlr/lb)]])/FÍSICOS[[#This Row],[Precio anterior
(cts Dlr/lb)]]</f>
        <v>6.6098707403055646E-3</v>
      </c>
      <c r="F60" s="31">
        <f t="shared" si="4"/>
        <v>136.16</v>
      </c>
      <c r="G60" s="33">
        <v>44837</v>
      </c>
      <c r="H60" s="45">
        <f t="shared" si="5"/>
        <v>44834</v>
      </c>
      <c r="I60" s="34">
        <v>44655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265.25</v>
      </c>
      <c r="E61" s="32">
        <f>(FÍSICOS[[#This Row],[Último precio
(cts Dlr/lb)]]-FÍSICOS[[#This Row],[Precio anterior
(cts Dlr/lb)]])/FÍSICOS[[#This Row],[Precio anterior
(cts Dlr/lb)]]</f>
        <v>-2.139826600258259E-2</v>
      </c>
      <c r="F61" s="31">
        <f t="shared" si="4"/>
        <v>271.05</v>
      </c>
      <c r="G61" s="33">
        <v>44837</v>
      </c>
      <c r="H61" s="45">
        <f t="shared" si="5"/>
        <v>44834</v>
      </c>
      <c r="I61" s="34">
        <v>44655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44838</v>
      </c>
      <c r="H62" s="45">
        <f t="shared" si="5"/>
        <v>44837</v>
      </c>
      <c r="I62" s="34">
        <v>44655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65" si="6">D47</f>
        <v>75</v>
      </c>
      <c r="G63" s="33">
        <v>44838</v>
      </c>
      <c r="H63" s="45">
        <f t="shared" ref="H63:H65" si="7">G47</f>
        <v>44837</v>
      </c>
      <c r="I63" s="34">
        <v>44655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265.25</v>
      </c>
      <c r="E64" s="32">
        <f>(FÍSICOS[[#This Row],[Último precio
(cts Dlr/lb)]]-FÍSICOS[[#This Row],[Precio anterior
(cts Dlr/lb)]])/FÍSICOS[[#This Row],[Precio anterior
(cts Dlr/lb)]]</f>
        <v>-2.139826600258259E-2</v>
      </c>
      <c r="F64" s="31">
        <f t="shared" si="6"/>
        <v>271.05</v>
      </c>
      <c r="G64" s="33">
        <v>44837</v>
      </c>
      <c r="H64" s="45">
        <f t="shared" si="7"/>
        <v>44834</v>
      </c>
      <c r="I64" s="34">
        <v>44655</v>
      </c>
    </row>
    <row r="65" spans="1:9" x14ac:dyDescent="0.35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44838</v>
      </c>
      <c r="H65" s="45">
        <f t="shared" si="7"/>
        <v>44837</v>
      </c>
      <c r="I65" s="34">
        <v>44655</v>
      </c>
    </row>
  </sheetData>
  <conditionalFormatting sqref="E2:E65">
    <cfRule type="cellIs" dxfId="2568" priority="200008" operator="lessThan">
      <formula>0</formula>
    </cfRule>
    <cfRule type="cellIs" dxfId="2567" priority="200009" operator="equal">
      <formula>"-"</formula>
    </cfRule>
    <cfRule type="cellIs" dxfId="2566" priority="200010" operator="greaterThan">
      <formula>0</formula>
    </cfRule>
  </conditionalFormatting>
  <conditionalFormatting sqref="E1:E65">
    <cfRule type="cellIs" dxfId="2565" priority="200006" operator="equal">
      <formula>0</formula>
    </cfRule>
    <cfRule type="cellIs" dxfId="2564" priority="200007" operator="equal">
      <formula>"ND"</formula>
    </cfRule>
  </conditionalFormatting>
  <conditionalFormatting sqref="E18:E33">
    <cfRule type="cellIs" dxfId="2563" priority="199343" operator="lessThan">
      <formula>0</formula>
    </cfRule>
    <cfRule type="cellIs" dxfId="2562" priority="199344" operator="equal">
      <formula>"-"</formula>
    </cfRule>
    <cfRule type="cellIs" dxfId="2561" priority="199345" operator="greaterThan">
      <formula>0</formula>
    </cfRule>
  </conditionalFormatting>
  <conditionalFormatting sqref="E18:E33">
    <cfRule type="cellIs" dxfId="2560" priority="199341" operator="equal">
      <formula>0</formula>
    </cfRule>
    <cfRule type="cellIs" dxfId="2559" priority="199342" operator="equal">
      <formula>"ND"</formula>
    </cfRule>
  </conditionalFormatting>
  <conditionalFormatting sqref="E18:E33">
    <cfRule type="cellIs" dxfId="2558" priority="199338" operator="lessThan">
      <formula>0</formula>
    </cfRule>
    <cfRule type="cellIs" dxfId="2557" priority="199339" operator="equal">
      <formula>"-"</formula>
    </cfRule>
    <cfRule type="cellIs" dxfId="2556" priority="199340" operator="greaterThan">
      <formula>0</formula>
    </cfRule>
  </conditionalFormatting>
  <conditionalFormatting sqref="E18:E33">
    <cfRule type="cellIs" dxfId="2555" priority="199336" operator="equal">
      <formula>0</formula>
    </cfRule>
    <cfRule type="cellIs" dxfId="2554" priority="199337" operator="equal">
      <formula>"ND"</formula>
    </cfRule>
  </conditionalFormatting>
  <conditionalFormatting sqref="E18:E33">
    <cfRule type="cellIs" dxfId="2553" priority="199333" operator="lessThan">
      <formula>0</formula>
    </cfRule>
    <cfRule type="cellIs" dxfId="2552" priority="199334" operator="equal">
      <formula>"-"</formula>
    </cfRule>
    <cfRule type="cellIs" dxfId="2551" priority="199335" operator="greaterThan">
      <formula>0</formula>
    </cfRule>
  </conditionalFormatting>
  <conditionalFormatting sqref="E18:E33">
    <cfRule type="cellIs" dxfId="2550" priority="199331" operator="equal">
      <formula>0</formula>
    </cfRule>
    <cfRule type="cellIs" dxfId="2549" priority="199332" operator="equal">
      <formula>"ND"</formula>
    </cfRule>
  </conditionalFormatting>
  <conditionalFormatting sqref="E18:E33">
    <cfRule type="cellIs" dxfId="2548" priority="199328" operator="lessThan">
      <formula>0</formula>
    </cfRule>
    <cfRule type="cellIs" dxfId="2547" priority="199329" operator="equal">
      <formula>"-"</formula>
    </cfRule>
    <cfRule type="cellIs" dxfId="2546" priority="199330" operator="greaterThan">
      <formula>0</formula>
    </cfRule>
  </conditionalFormatting>
  <conditionalFormatting sqref="E18:E33">
    <cfRule type="cellIs" dxfId="2545" priority="199326" operator="equal">
      <formula>0</formula>
    </cfRule>
    <cfRule type="cellIs" dxfId="2544" priority="199327" operator="equal">
      <formula>"ND"</formula>
    </cfRule>
  </conditionalFormatting>
  <conditionalFormatting sqref="E18:E33">
    <cfRule type="cellIs" dxfId="2543" priority="199323" operator="lessThan">
      <formula>0</formula>
    </cfRule>
    <cfRule type="cellIs" dxfId="2542" priority="199324" operator="equal">
      <formula>"-"</formula>
    </cfRule>
    <cfRule type="cellIs" dxfId="2541" priority="199325" operator="greaterThan">
      <formula>0</formula>
    </cfRule>
  </conditionalFormatting>
  <conditionalFormatting sqref="E18:E33">
    <cfRule type="cellIs" dxfId="2540" priority="199321" operator="equal">
      <formula>0</formula>
    </cfRule>
    <cfRule type="cellIs" dxfId="2539" priority="199322" operator="equal">
      <formula>"ND"</formula>
    </cfRule>
  </conditionalFormatting>
  <conditionalFormatting sqref="E18:E33">
    <cfRule type="cellIs" dxfId="2538" priority="199318" operator="lessThan">
      <formula>0</formula>
    </cfRule>
    <cfRule type="cellIs" dxfId="2537" priority="199319" operator="equal">
      <formula>"-"</formula>
    </cfRule>
    <cfRule type="cellIs" dxfId="2536" priority="199320" operator="greaterThan">
      <formula>0</formula>
    </cfRule>
  </conditionalFormatting>
  <conditionalFormatting sqref="E18:E33">
    <cfRule type="cellIs" dxfId="2535" priority="199316" operator="equal">
      <formula>0</formula>
    </cfRule>
    <cfRule type="cellIs" dxfId="2534" priority="199317" operator="equal">
      <formula>"ND"</formula>
    </cfRule>
  </conditionalFormatting>
  <conditionalFormatting sqref="E18:E33">
    <cfRule type="cellIs" dxfId="2533" priority="199313" operator="lessThan">
      <formula>0</formula>
    </cfRule>
    <cfRule type="cellIs" dxfId="2532" priority="199314" operator="equal">
      <formula>"-"</formula>
    </cfRule>
    <cfRule type="cellIs" dxfId="2531" priority="199315" operator="greaterThan">
      <formula>0</formula>
    </cfRule>
  </conditionalFormatting>
  <conditionalFormatting sqref="E18:E33">
    <cfRule type="cellIs" dxfId="2530" priority="199311" operator="equal">
      <formula>0</formula>
    </cfRule>
    <cfRule type="cellIs" dxfId="2529" priority="199312" operator="equal">
      <formula>"ND"</formula>
    </cfRule>
  </conditionalFormatting>
  <conditionalFormatting sqref="E18:E33">
    <cfRule type="cellIs" dxfId="2528" priority="199308" operator="lessThan">
      <formula>0</formula>
    </cfRule>
    <cfRule type="cellIs" dxfId="2527" priority="199309" operator="equal">
      <formula>"-"</formula>
    </cfRule>
    <cfRule type="cellIs" dxfId="2526" priority="199310" operator="greaterThan">
      <formula>0</formula>
    </cfRule>
  </conditionalFormatting>
  <conditionalFormatting sqref="E18:E33">
    <cfRule type="cellIs" dxfId="2525" priority="199306" operator="equal">
      <formula>0</formula>
    </cfRule>
    <cfRule type="cellIs" dxfId="2524" priority="199307" operator="equal">
      <formula>"ND"</formula>
    </cfRule>
  </conditionalFormatting>
  <conditionalFormatting sqref="E18:E33">
    <cfRule type="cellIs" dxfId="2523" priority="199303" operator="lessThan">
      <formula>0</formula>
    </cfRule>
    <cfRule type="cellIs" dxfId="2522" priority="199304" operator="equal">
      <formula>"-"</formula>
    </cfRule>
    <cfRule type="cellIs" dxfId="2521" priority="199305" operator="greaterThan">
      <formula>0</formula>
    </cfRule>
  </conditionalFormatting>
  <conditionalFormatting sqref="E18:E33">
    <cfRule type="cellIs" dxfId="2520" priority="199301" operator="equal">
      <formula>0</formula>
    </cfRule>
    <cfRule type="cellIs" dxfId="2519" priority="199302" operator="equal">
      <formula>"ND"</formula>
    </cfRule>
  </conditionalFormatting>
  <conditionalFormatting sqref="E18:E33">
    <cfRule type="cellIs" dxfId="2518" priority="199298" operator="lessThan">
      <formula>0</formula>
    </cfRule>
    <cfRule type="cellIs" dxfId="2517" priority="199299" operator="equal">
      <formula>"-"</formula>
    </cfRule>
    <cfRule type="cellIs" dxfId="2516" priority="199300" operator="greaterThan">
      <formula>0</formula>
    </cfRule>
  </conditionalFormatting>
  <conditionalFormatting sqref="E18:E33">
    <cfRule type="cellIs" dxfId="2515" priority="199296" operator="equal">
      <formula>0</formula>
    </cfRule>
    <cfRule type="cellIs" dxfId="2514" priority="199297" operator="equal">
      <formula>"ND"</formula>
    </cfRule>
  </conditionalFormatting>
  <conditionalFormatting sqref="E18:E33">
    <cfRule type="cellIs" dxfId="2513" priority="199293" operator="lessThan">
      <formula>0</formula>
    </cfRule>
    <cfRule type="cellIs" dxfId="2512" priority="199294" operator="equal">
      <formula>"-"</formula>
    </cfRule>
    <cfRule type="cellIs" dxfId="2511" priority="199295" operator="greaterThan">
      <formula>0</formula>
    </cfRule>
  </conditionalFormatting>
  <conditionalFormatting sqref="E18:E33">
    <cfRule type="cellIs" dxfId="2510" priority="199291" operator="equal">
      <formula>0</formula>
    </cfRule>
    <cfRule type="cellIs" dxfId="2509" priority="199292" operator="equal">
      <formula>"ND"</formula>
    </cfRule>
  </conditionalFormatting>
  <conditionalFormatting sqref="E18:E33">
    <cfRule type="cellIs" dxfId="2508" priority="199288" operator="lessThan">
      <formula>0</formula>
    </cfRule>
    <cfRule type="cellIs" dxfId="2507" priority="199289" operator="equal">
      <formula>"-"</formula>
    </cfRule>
    <cfRule type="cellIs" dxfId="2506" priority="199290" operator="greaterThan">
      <formula>0</formula>
    </cfRule>
  </conditionalFormatting>
  <conditionalFormatting sqref="E18:E33">
    <cfRule type="cellIs" dxfId="2505" priority="199286" operator="equal">
      <formula>0</formula>
    </cfRule>
    <cfRule type="cellIs" dxfId="2504" priority="199287" operator="equal">
      <formula>"ND"</formula>
    </cfRule>
  </conditionalFormatting>
  <conditionalFormatting sqref="E34:E49">
    <cfRule type="cellIs" dxfId="2503" priority="2483" operator="lessThan">
      <formula>0</formula>
    </cfRule>
    <cfRule type="cellIs" dxfId="2502" priority="2484" operator="equal">
      <formula>"-"</formula>
    </cfRule>
    <cfRule type="cellIs" dxfId="2501" priority="2485" operator="greaterThan">
      <formula>0</formula>
    </cfRule>
  </conditionalFormatting>
  <conditionalFormatting sqref="E34:E49">
    <cfRule type="cellIs" dxfId="2500" priority="2481" operator="equal">
      <formula>0</formula>
    </cfRule>
    <cfRule type="cellIs" dxfId="2499" priority="2482" operator="equal">
      <formula>"ND"</formula>
    </cfRule>
  </conditionalFormatting>
  <conditionalFormatting sqref="E34:E49">
    <cfRule type="cellIs" dxfId="2498" priority="2478" operator="lessThan">
      <formula>0</formula>
    </cfRule>
    <cfRule type="cellIs" dxfId="2497" priority="2479" operator="equal">
      <formula>"-"</formula>
    </cfRule>
    <cfRule type="cellIs" dxfId="2496" priority="2480" operator="greaterThan">
      <formula>0</formula>
    </cfRule>
  </conditionalFormatting>
  <conditionalFormatting sqref="E34:E49">
    <cfRule type="cellIs" dxfId="2495" priority="2476" operator="equal">
      <formula>0</formula>
    </cfRule>
    <cfRule type="cellIs" dxfId="2494" priority="2477" operator="equal">
      <formula>"ND"</formula>
    </cfRule>
  </conditionalFormatting>
  <conditionalFormatting sqref="E34:E49">
    <cfRule type="cellIs" dxfId="2493" priority="2473" operator="lessThan">
      <formula>0</formula>
    </cfRule>
    <cfRule type="cellIs" dxfId="2492" priority="2474" operator="equal">
      <formula>"-"</formula>
    </cfRule>
    <cfRule type="cellIs" dxfId="2491" priority="2475" operator="greaterThan">
      <formula>0</formula>
    </cfRule>
  </conditionalFormatting>
  <conditionalFormatting sqref="E34:E49">
    <cfRule type="cellIs" dxfId="2490" priority="2471" operator="equal">
      <formula>0</formula>
    </cfRule>
    <cfRule type="cellIs" dxfId="2489" priority="2472" operator="equal">
      <formula>"ND"</formula>
    </cfRule>
  </conditionalFormatting>
  <conditionalFormatting sqref="E34:E49">
    <cfRule type="cellIs" dxfId="2488" priority="2468" operator="lessThan">
      <formula>0</formula>
    </cfRule>
    <cfRule type="cellIs" dxfId="2487" priority="2469" operator="equal">
      <formula>"-"</formula>
    </cfRule>
    <cfRule type="cellIs" dxfId="2486" priority="2470" operator="greaterThan">
      <formula>0</formula>
    </cfRule>
  </conditionalFormatting>
  <conditionalFormatting sqref="E34:E49">
    <cfRule type="cellIs" dxfId="2485" priority="2466" operator="equal">
      <formula>0</formula>
    </cfRule>
    <cfRule type="cellIs" dxfId="2484" priority="2467" operator="equal">
      <formula>"ND"</formula>
    </cfRule>
  </conditionalFormatting>
  <conditionalFormatting sqref="E34:E49">
    <cfRule type="cellIs" dxfId="2483" priority="2463" operator="lessThan">
      <formula>0</formula>
    </cfRule>
    <cfRule type="cellIs" dxfId="2482" priority="2464" operator="equal">
      <formula>"-"</formula>
    </cfRule>
    <cfRule type="cellIs" dxfId="2481" priority="2465" operator="greaterThan">
      <formula>0</formula>
    </cfRule>
  </conditionalFormatting>
  <conditionalFormatting sqref="E34:E49">
    <cfRule type="cellIs" dxfId="2480" priority="2461" operator="equal">
      <formula>0</formula>
    </cfRule>
    <cfRule type="cellIs" dxfId="2479" priority="2462" operator="equal">
      <formula>"ND"</formula>
    </cfRule>
  </conditionalFormatting>
  <conditionalFormatting sqref="E34:E49">
    <cfRule type="cellIs" dxfId="2478" priority="2458" operator="lessThan">
      <formula>0</formula>
    </cfRule>
    <cfRule type="cellIs" dxfId="2477" priority="2459" operator="equal">
      <formula>"-"</formula>
    </cfRule>
    <cfRule type="cellIs" dxfId="2476" priority="2460" operator="greaterThan">
      <formula>0</formula>
    </cfRule>
  </conditionalFormatting>
  <conditionalFormatting sqref="E34:E49">
    <cfRule type="cellIs" dxfId="2475" priority="2456" operator="equal">
      <formula>0</formula>
    </cfRule>
    <cfRule type="cellIs" dxfId="2474" priority="2457" operator="equal">
      <formula>"ND"</formula>
    </cfRule>
  </conditionalFormatting>
  <conditionalFormatting sqref="E34:E49">
    <cfRule type="cellIs" dxfId="2473" priority="2453" operator="lessThan">
      <formula>0</formula>
    </cfRule>
    <cfRule type="cellIs" dxfId="2472" priority="2454" operator="equal">
      <formula>"-"</formula>
    </cfRule>
    <cfRule type="cellIs" dxfId="2471" priority="2455" operator="greaterThan">
      <formula>0</formula>
    </cfRule>
  </conditionalFormatting>
  <conditionalFormatting sqref="E34:E49">
    <cfRule type="cellIs" dxfId="2470" priority="2451" operator="equal">
      <formula>0</formula>
    </cfRule>
    <cfRule type="cellIs" dxfId="2469" priority="2452" operator="equal">
      <formula>"ND"</formula>
    </cfRule>
  </conditionalFormatting>
  <conditionalFormatting sqref="E34:E49">
    <cfRule type="cellIs" dxfId="2468" priority="2448" operator="lessThan">
      <formula>0</formula>
    </cfRule>
    <cfRule type="cellIs" dxfId="2467" priority="2449" operator="equal">
      <formula>"-"</formula>
    </cfRule>
    <cfRule type="cellIs" dxfId="2466" priority="2450" operator="greaterThan">
      <formula>0</formula>
    </cfRule>
  </conditionalFormatting>
  <conditionalFormatting sqref="E34:E49">
    <cfRule type="cellIs" dxfId="2465" priority="2446" operator="equal">
      <formula>0</formula>
    </cfRule>
    <cfRule type="cellIs" dxfId="2464" priority="2447" operator="equal">
      <formula>"ND"</formula>
    </cfRule>
  </conditionalFormatting>
  <conditionalFormatting sqref="E34:E49">
    <cfRule type="cellIs" dxfId="2463" priority="2443" operator="lessThan">
      <formula>0</formula>
    </cfRule>
    <cfRule type="cellIs" dxfId="2462" priority="2444" operator="equal">
      <formula>"-"</formula>
    </cfRule>
    <cfRule type="cellIs" dxfId="2461" priority="2445" operator="greaterThan">
      <formula>0</formula>
    </cfRule>
  </conditionalFormatting>
  <conditionalFormatting sqref="E34:E49">
    <cfRule type="cellIs" dxfId="2460" priority="2441" operator="equal">
      <formula>0</formula>
    </cfRule>
    <cfRule type="cellIs" dxfId="2459" priority="2442" operator="equal">
      <formula>"ND"</formula>
    </cfRule>
  </conditionalFormatting>
  <conditionalFormatting sqref="E34:E49">
    <cfRule type="cellIs" dxfId="2458" priority="2438" operator="lessThan">
      <formula>0</formula>
    </cfRule>
    <cfRule type="cellIs" dxfId="2457" priority="2439" operator="equal">
      <formula>"-"</formula>
    </cfRule>
    <cfRule type="cellIs" dxfId="2456" priority="2440" operator="greaterThan">
      <formula>0</formula>
    </cfRule>
  </conditionalFormatting>
  <conditionalFormatting sqref="E34:E49">
    <cfRule type="cellIs" dxfId="2455" priority="2436" operator="equal">
      <formula>0</formula>
    </cfRule>
    <cfRule type="cellIs" dxfId="2454" priority="2437" operator="equal">
      <formula>"ND"</formula>
    </cfRule>
  </conditionalFormatting>
  <conditionalFormatting sqref="E34:E49">
    <cfRule type="cellIs" dxfId="2453" priority="2433" operator="lessThan">
      <formula>0</formula>
    </cfRule>
    <cfRule type="cellIs" dxfId="2452" priority="2434" operator="equal">
      <formula>"-"</formula>
    </cfRule>
    <cfRule type="cellIs" dxfId="2451" priority="2435" operator="greaterThan">
      <formula>0</formula>
    </cfRule>
  </conditionalFormatting>
  <conditionalFormatting sqref="E34:E49">
    <cfRule type="cellIs" dxfId="2450" priority="2431" operator="equal">
      <formula>0</formula>
    </cfRule>
    <cfRule type="cellIs" dxfId="2449" priority="2432" operator="equal">
      <formula>"ND"</formula>
    </cfRule>
  </conditionalFormatting>
  <conditionalFormatting sqref="E34:E49">
    <cfRule type="cellIs" dxfId="2448" priority="2428" operator="lessThan">
      <formula>0</formula>
    </cfRule>
    <cfRule type="cellIs" dxfId="2447" priority="2429" operator="equal">
      <formula>"-"</formula>
    </cfRule>
    <cfRule type="cellIs" dxfId="2446" priority="2430" operator="greaterThan">
      <formula>0</formula>
    </cfRule>
  </conditionalFormatting>
  <conditionalFormatting sqref="E34:E49">
    <cfRule type="cellIs" dxfId="2445" priority="2426" operator="equal">
      <formula>0</formula>
    </cfRule>
    <cfRule type="cellIs" dxfId="2444" priority="2427" operator="equal">
      <formula>"ND"</formula>
    </cfRule>
  </conditionalFormatting>
  <conditionalFormatting sqref="E34:E49">
    <cfRule type="cellIs" dxfId="2443" priority="2423" operator="lessThan">
      <formula>0</formula>
    </cfRule>
    <cfRule type="cellIs" dxfId="2442" priority="2424" operator="equal">
      <formula>"-"</formula>
    </cfRule>
    <cfRule type="cellIs" dxfId="2441" priority="2425" operator="greaterThan">
      <formula>0</formula>
    </cfRule>
  </conditionalFormatting>
  <conditionalFormatting sqref="E34:E49">
    <cfRule type="cellIs" dxfId="2440" priority="2421" operator="equal">
      <formula>0</formula>
    </cfRule>
    <cfRule type="cellIs" dxfId="2439" priority="2422" operator="equal">
      <formula>"ND"</formula>
    </cfRule>
  </conditionalFormatting>
  <conditionalFormatting sqref="E50:E65">
    <cfRule type="cellIs" dxfId="85" priority="68" operator="lessThan">
      <formula>0</formula>
    </cfRule>
    <cfRule type="cellIs" dxfId="84" priority="69" operator="equal">
      <formula>"-"</formula>
    </cfRule>
    <cfRule type="cellIs" dxfId="83" priority="70" operator="greaterThan">
      <formula>0</formula>
    </cfRule>
  </conditionalFormatting>
  <conditionalFormatting sqref="E50:E65">
    <cfRule type="cellIs" dxfId="82" priority="66" operator="equal">
      <formula>0</formula>
    </cfRule>
    <cfRule type="cellIs" dxfId="81" priority="67" operator="equal">
      <formula>"ND"</formula>
    </cfRule>
  </conditionalFormatting>
  <conditionalFormatting sqref="E50:E65">
    <cfRule type="cellIs" dxfId="80" priority="63" operator="lessThan">
      <formula>0</formula>
    </cfRule>
    <cfRule type="cellIs" dxfId="79" priority="64" operator="equal">
      <formula>"-"</formula>
    </cfRule>
    <cfRule type="cellIs" dxfId="78" priority="65" operator="greaterThan">
      <formula>0</formula>
    </cfRule>
  </conditionalFormatting>
  <conditionalFormatting sqref="E50:E65">
    <cfRule type="cellIs" dxfId="77" priority="61" operator="equal">
      <formula>0</formula>
    </cfRule>
    <cfRule type="cellIs" dxfId="76" priority="62" operator="equal">
      <formula>"ND"</formula>
    </cfRule>
  </conditionalFormatting>
  <conditionalFormatting sqref="E50:E65">
    <cfRule type="cellIs" dxfId="75" priority="58" operator="lessThan">
      <formula>0</formula>
    </cfRule>
    <cfRule type="cellIs" dxfId="74" priority="59" operator="equal">
      <formula>"-"</formula>
    </cfRule>
    <cfRule type="cellIs" dxfId="73" priority="60" operator="greaterThan">
      <formula>0</formula>
    </cfRule>
  </conditionalFormatting>
  <conditionalFormatting sqref="E50:E65">
    <cfRule type="cellIs" dxfId="72" priority="56" operator="equal">
      <formula>0</formula>
    </cfRule>
    <cfRule type="cellIs" dxfId="71" priority="57" operator="equal">
      <formula>"ND"</formula>
    </cfRule>
  </conditionalFormatting>
  <conditionalFormatting sqref="E50:E65">
    <cfRule type="cellIs" dxfId="70" priority="53" operator="lessThan">
      <formula>0</formula>
    </cfRule>
    <cfRule type="cellIs" dxfId="69" priority="54" operator="equal">
      <formula>"-"</formula>
    </cfRule>
    <cfRule type="cellIs" dxfId="68" priority="55" operator="greaterThan">
      <formula>0</formula>
    </cfRule>
  </conditionalFormatting>
  <conditionalFormatting sqref="E50:E65">
    <cfRule type="cellIs" dxfId="67" priority="51" operator="equal">
      <formula>0</formula>
    </cfRule>
    <cfRule type="cellIs" dxfId="66" priority="52" operator="equal">
      <formula>"ND"</formula>
    </cfRule>
  </conditionalFormatting>
  <conditionalFormatting sqref="E50:E65">
    <cfRule type="cellIs" dxfId="65" priority="48" operator="lessThan">
      <formula>0</formula>
    </cfRule>
    <cfRule type="cellIs" dxfId="64" priority="49" operator="equal">
      <formula>"-"</formula>
    </cfRule>
    <cfRule type="cellIs" dxfId="63" priority="50" operator="greaterThan">
      <formula>0</formula>
    </cfRule>
  </conditionalFormatting>
  <conditionalFormatting sqref="E50:E65">
    <cfRule type="cellIs" dxfId="62" priority="46" operator="equal">
      <formula>0</formula>
    </cfRule>
    <cfRule type="cellIs" dxfId="61" priority="47" operator="equal">
      <formula>"ND"</formula>
    </cfRule>
  </conditionalFormatting>
  <conditionalFormatting sqref="E50:E65">
    <cfRule type="cellIs" dxfId="60" priority="43" operator="lessThan">
      <formula>0</formula>
    </cfRule>
    <cfRule type="cellIs" dxfId="59" priority="44" operator="equal">
      <formula>"-"</formula>
    </cfRule>
    <cfRule type="cellIs" dxfId="58" priority="45" operator="greaterThan">
      <formula>0</formula>
    </cfRule>
  </conditionalFormatting>
  <conditionalFormatting sqref="E50:E65">
    <cfRule type="cellIs" dxfId="57" priority="41" operator="equal">
      <formula>0</formula>
    </cfRule>
    <cfRule type="cellIs" dxfId="56" priority="42" operator="equal">
      <formula>"ND"</formula>
    </cfRule>
  </conditionalFormatting>
  <conditionalFormatting sqref="E50:E65">
    <cfRule type="cellIs" dxfId="55" priority="38" operator="lessThan">
      <formula>0</formula>
    </cfRule>
    <cfRule type="cellIs" dxfId="54" priority="39" operator="equal">
      <formula>"-"</formula>
    </cfRule>
    <cfRule type="cellIs" dxfId="53" priority="40" operator="greaterThan">
      <formula>0</formula>
    </cfRule>
  </conditionalFormatting>
  <conditionalFormatting sqref="E50:E65">
    <cfRule type="cellIs" dxfId="52" priority="36" operator="equal">
      <formula>0</formula>
    </cfRule>
    <cfRule type="cellIs" dxfId="51" priority="37" operator="equal">
      <formula>"ND"</formula>
    </cfRule>
  </conditionalFormatting>
  <conditionalFormatting sqref="E50:E65">
    <cfRule type="cellIs" dxfId="50" priority="33" operator="lessThan">
      <formula>0</formula>
    </cfRule>
    <cfRule type="cellIs" dxfId="49" priority="34" operator="equal">
      <formula>"-"</formula>
    </cfRule>
    <cfRule type="cellIs" dxfId="48" priority="35" operator="greaterThan">
      <formula>0</formula>
    </cfRule>
  </conditionalFormatting>
  <conditionalFormatting sqref="E50:E65">
    <cfRule type="cellIs" dxfId="47" priority="31" operator="equal">
      <formula>0</formula>
    </cfRule>
    <cfRule type="cellIs" dxfId="46" priority="32" operator="equal">
      <formula>"ND"</formula>
    </cfRule>
  </conditionalFormatting>
  <conditionalFormatting sqref="E50:E65">
    <cfRule type="cellIs" dxfId="45" priority="28" operator="lessThan">
      <formula>0</formula>
    </cfRule>
    <cfRule type="cellIs" dxfId="44" priority="29" operator="equal">
      <formula>"-"</formula>
    </cfRule>
    <cfRule type="cellIs" dxfId="43" priority="30" operator="greaterThan">
      <formula>0</formula>
    </cfRule>
  </conditionalFormatting>
  <conditionalFormatting sqref="E50:E65">
    <cfRule type="cellIs" dxfId="42" priority="26" operator="equal">
      <formula>0</formula>
    </cfRule>
    <cfRule type="cellIs" dxfId="41" priority="27" operator="equal">
      <formula>"ND"</formula>
    </cfRule>
  </conditionalFormatting>
  <conditionalFormatting sqref="E50:E65">
    <cfRule type="cellIs" dxfId="40" priority="23" operator="lessThan">
      <formula>0</formula>
    </cfRule>
    <cfRule type="cellIs" dxfId="39" priority="24" operator="equal">
      <formula>"-"</formula>
    </cfRule>
    <cfRule type="cellIs" dxfId="38" priority="25" operator="greaterThan">
      <formula>0</formula>
    </cfRule>
  </conditionalFormatting>
  <conditionalFormatting sqref="E50:E65">
    <cfRule type="cellIs" dxfId="37" priority="21" operator="equal">
      <formula>0</formula>
    </cfRule>
    <cfRule type="cellIs" dxfId="36" priority="22" operator="equal">
      <formula>"ND"</formula>
    </cfRule>
  </conditionalFormatting>
  <conditionalFormatting sqref="E50:E65">
    <cfRule type="cellIs" dxfId="35" priority="18" operator="lessThan">
      <formula>0</formula>
    </cfRule>
    <cfRule type="cellIs" dxfId="34" priority="19" operator="equal">
      <formula>"-"</formula>
    </cfRule>
    <cfRule type="cellIs" dxfId="33" priority="20" operator="greaterThan">
      <formula>0</formula>
    </cfRule>
  </conditionalFormatting>
  <conditionalFormatting sqref="E50:E65">
    <cfRule type="cellIs" dxfId="32" priority="16" operator="equal">
      <formula>0</formula>
    </cfRule>
    <cfRule type="cellIs" dxfId="31" priority="17" operator="equal">
      <formula>"ND"</formula>
    </cfRule>
  </conditionalFormatting>
  <conditionalFormatting sqref="E50:E65">
    <cfRule type="cellIs" dxfId="30" priority="13" operator="lessThan">
      <formula>0</formula>
    </cfRule>
    <cfRule type="cellIs" dxfId="29" priority="14" operator="equal">
      <formula>"-"</formula>
    </cfRule>
    <cfRule type="cellIs" dxfId="28" priority="15" operator="greaterThan">
      <formula>0</formula>
    </cfRule>
  </conditionalFormatting>
  <conditionalFormatting sqref="E50:E65">
    <cfRule type="cellIs" dxfId="27" priority="11" operator="equal">
      <formula>0</formula>
    </cfRule>
    <cfRule type="cellIs" dxfId="26" priority="12" operator="equal">
      <formula>"ND"</formula>
    </cfRule>
  </conditionalFormatting>
  <conditionalFormatting sqref="E50:E65">
    <cfRule type="cellIs" dxfId="25" priority="8" operator="lessThan">
      <formula>0</formula>
    </cfRule>
    <cfRule type="cellIs" dxfId="24" priority="9" operator="equal">
      <formula>"-"</formula>
    </cfRule>
    <cfRule type="cellIs" dxfId="23" priority="10" operator="greaterThan">
      <formula>0</formula>
    </cfRule>
  </conditionalFormatting>
  <conditionalFormatting sqref="E50:E65">
    <cfRule type="cellIs" dxfId="22" priority="6" operator="equal">
      <formula>0</formula>
    </cfRule>
    <cfRule type="cellIs" dxfId="21" priority="7" operator="equal">
      <formula>"ND"</formula>
    </cfRule>
  </conditionalFormatting>
  <conditionalFormatting sqref="E50:E65">
    <cfRule type="cellIs" dxfId="20" priority="3" operator="lessThan">
      <formula>0</formula>
    </cfRule>
    <cfRule type="cellIs" dxfId="19" priority="4" operator="equal">
      <formula>"-"</formula>
    </cfRule>
    <cfRule type="cellIs" dxfId="18" priority="5" operator="greaterThan">
      <formula>0</formula>
    </cfRule>
  </conditionalFormatting>
  <conditionalFormatting sqref="E50:E65">
    <cfRule type="cellIs" dxfId="17" priority="1" operator="equal">
      <formula>0</formula>
    </cfRule>
    <cfRule type="cellIs" dxfId="16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225.63749999999999</v>
      </c>
      <c r="C3" s="25">
        <v>-1.4137584041132807E-2</v>
      </c>
      <c r="D3" s="24">
        <v>228.875</v>
      </c>
      <c r="E3" s="28">
        <v>44834.5</v>
      </c>
      <c r="F3" s="28">
        <v>44833.25</v>
      </c>
      <c r="G3" s="28">
        <v>44744.5</v>
      </c>
    </row>
    <row r="4" spans="1:7" ht="18" x14ac:dyDescent="0.35">
      <c r="A4" s="23" t="s">
        <v>24</v>
      </c>
      <c r="B4" s="24">
        <v>308.63749999999999</v>
      </c>
      <c r="C4" s="25">
        <v>-1.1932724216582591E-2</v>
      </c>
      <c r="D4" s="24">
        <v>312.375</v>
      </c>
      <c r="E4" s="28">
        <v>44834.5</v>
      </c>
      <c r="F4" s="28">
        <v>44833.25</v>
      </c>
      <c r="G4" s="28">
        <v>44744.5</v>
      </c>
    </row>
    <row r="5" spans="1:7" ht="18" x14ac:dyDescent="0.35">
      <c r="A5" s="23" t="s">
        <v>23</v>
      </c>
      <c r="B5" s="24">
        <v>306.63749999999999</v>
      </c>
      <c r="C5" s="25">
        <v>-1.2009420997662213E-2</v>
      </c>
      <c r="D5" s="24">
        <v>310.375</v>
      </c>
      <c r="E5" s="28">
        <v>44834.5</v>
      </c>
      <c r="F5" s="28">
        <v>44833.25</v>
      </c>
      <c r="G5" s="28">
        <v>44744.5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44835.75</v>
      </c>
      <c r="F6" s="28">
        <v>44834.5</v>
      </c>
      <c r="G6" s="28">
        <v>44744.5</v>
      </c>
    </row>
    <row r="7" spans="1:7" ht="18" x14ac:dyDescent="0.35">
      <c r="A7" s="23" t="s">
        <v>33</v>
      </c>
      <c r="B7" s="24">
        <v>80</v>
      </c>
      <c r="C7" s="25">
        <v>0</v>
      </c>
      <c r="D7" s="24">
        <v>80</v>
      </c>
      <c r="E7" s="28">
        <v>44835.75</v>
      </c>
      <c r="F7" s="28">
        <v>44834.5</v>
      </c>
      <c r="G7" s="28">
        <v>44744.5</v>
      </c>
    </row>
    <row r="8" spans="1:7" ht="18" x14ac:dyDescent="0.35">
      <c r="A8" s="23" t="s">
        <v>25</v>
      </c>
      <c r="B8" s="24">
        <v>265.63749999999999</v>
      </c>
      <c r="C8" s="25">
        <v>-1.3832002861386992E-2</v>
      </c>
      <c r="D8" s="24">
        <v>269.375</v>
      </c>
      <c r="E8" s="28">
        <v>44834.5</v>
      </c>
      <c r="F8" s="28">
        <v>44833.25</v>
      </c>
      <c r="G8" s="28">
        <v>44744.5</v>
      </c>
    </row>
    <row r="9" spans="1:7" ht="18" x14ac:dyDescent="0.35">
      <c r="A9" s="23" t="s">
        <v>28</v>
      </c>
      <c r="B9" s="24">
        <v>288.63749999999999</v>
      </c>
      <c r="C9" s="25">
        <v>-1.1087046312321195E-2</v>
      </c>
      <c r="D9" s="24">
        <v>291.875</v>
      </c>
      <c r="E9" s="28">
        <v>44834.5</v>
      </c>
      <c r="F9" s="28">
        <v>44833.25</v>
      </c>
      <c r="G9" s="28">
        <v>44744.5</v>
      </c>
    </row>
    <row r="10" spans="1:7" ht="18" x14ac:dyDescent="0.35">
      <c r="A10" s="23" t="s">
        <v>30</v>
      </c>
      <c r="B10" s="24">
        <v>123.71249999999999</v>
      </c>
      <c r="C10" s="25">
        <v>-2.1626342099220824E-3</v>
      </c>
      <c r="D10" s="24">
        <v>123.98499999999999</v>
      </c>
      <c r="E10" s="28">
        <v>44834.5</v>
      </c>
      <c r="F10" s="28">
        <v>44833.25</v>
      </c>
      <c r="G10" s="28">
        <v>44744.5</v>
      </c>
    </row>
    <row r="11" spans="1:7" ht="18" x14ac:dyDescent="0.35">
      <c r="A11" s="23" t="s">
        <v>26</v>
      </c>
      <c r="B11" s="24">
        <v>257.63749999999999</v>
      </c>
      <c r="C11" s="25">
        <v>-1.2404023498492777E-2</v>
      </c>
      <c r="D11" s="24">
        <v>260.875</v>
      </c>
      <c r="E11" s="28">
        <v>44834.5</v>
      </c>
      <c r="F11" s="28">
        <v>44833.25</v>
      </c>
      <c r="G11" s="28">
        <v>44744.5</v>
      </c>
    </row>
    <row r="12" spans="1:7" ht="18" x14ac:dyDescent="0.35">
      <c r="A12" s="23" t="s">
        <v>27</v>
      </c>
      <c r="B12" s="24">
        <v>269.63749999999999</v>
      </c>
      <c r="C12" s="25">
        <v>-1.1858738247466194E-2</v>
      </c>
      <c r="D12" s="24">
        <v>272.875</v>
      </c>
      <c r="E12" s="28">
        <v>44834.5</v>
      </c>
      <c r="F12" s="28">
        <v>44833.25</v>
      </c>
      <c r="G12" s="28">
        <v>44744.5</v>
      </c>
    </row>
    <row r="13" spans="1:7" ht="18" x14ac:dyDescent="0.35">
      <c r="A13" s="23" t="s">
        <v>32</v>
      </c>
      <c r="B13" s="24">
        <v>270.63749999999999</v>
      </c>
      <c r="C13" s="25">
        <v>-1.4018020081187629E-2</v>
      </c>
      <c r="D13" s="24">
        <v>274.5</v>
      </c>
      <c r="E13" s="28">
        <v>44834.5</v>
      </c>
      <c r="F13" s="28">
        <v>44833.25</v>
      </c>
      <c r="G13" s="28">
        <v>44744.5</v>
      </c>
    </row>
    <row r="14" spans="1:7" ht="18" x14ac:dyDescent="0.35">
      <c r="A14" s="23" t="s">
        <v>22</v>
      </c>
      <c r="B14" s="24">
        <v>232.63749999999999</v>
      </c>
      <c r="C14" s="25">
        <v>-1.3718184845458604E-2</v>
      </c>
      <c r="D14" s="24">
        <v>235.875</v>
      </c>
      <c r="E14" s="28">
        <v>44834.5</v>
      </c>
      <c r="F14" s="28">
        <v>44833.25</v>
      </c>
      <c r="G14" s="28">
        <v>44744.5</v>
      </c>
    </row>
    <row r="15" spans="1:7" ht="18" x14ac:dyDescent="0.35">
      <c r="A15" s="23" t="s">
        <v>31</v>
      </c>
      <c r="B15" s="24">
        <v>136.71249999999998</v>
      </c>
      <c r="C15" s="25">
        <v>-6.3821987545082462E-3</v>
      </c>
      <c r="D15" s="24">
        <v>137.60999999999999</v>
      </c>
      <c r="E15" s="28">
        <v>44834.5</v>
      </c>
      <c r="F15" s="28">
        <v>44833.25</v>
      </c>
      <c r="G15" s="28">
        <v>44744.5</v>
      </c>
    </row>
    <row r="16" spans="1:7" ht="18" x14ac:dyDescent="0.35">
      <c r="A16" s="23" t="s">
        <v>20</v>
      </c>
      <c r="B16" s="24">
        <v>124.71249999999999</v>
      </c>
      <c r="C16" s="25">
        <v>-3.1272617159005195E-3</v>
      </c>
      <c r="D16" s="24">
        <v>125.10999999999999</v>
      </c>
      <c r="E16" s="28">
        <v>44834.5</v>
      </c>
      <c r="F16" s="28">
        <v>44833.25</v>
      </c>
      <c r="G16" s="28">
        <v>44744.5</v>
      </c>
    </row>
    <row r="17" spans="1:7" ht="18" x14ac:dyDescent="0.35">
      <c r="A17" s="23" t="s">
        <v>48</v>
      </c>
      <c r="B17" s="24">
        <v>270.63749999999999</v>
      </c>
      <c r="C17" s="25">
        <v>-1.0727291639010877E-2</v>
      </c>
      <c r="D17" s="24">
        <v>273.875</v>
      </c>
      <c r="E17" s="28">
        <v>44834.5</v>
      </c>
      <c r="F17" s="28">
        <v>44833.25</v>
      </c>
      <c r="G17" s="28">
        <v>44744.5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44835.75</v>
      </c>
      <c r="F18" s="28">
        <v>44834.5</v>
      </c>
      <c r="G18" s="28">
        <v>44744.5</v>
      </c>
    </row>
  </sheetData>
  <conditionalFormatting pivot="1" sqref="C3:C18">
    <cfRule type="cellIs" dxfId="88" priority="3" operator="greaterThan">
      <formula>0</formula>
    </cfRule>
  </conditionalFormatting>
  <conditionalFormatting pivot="1" sqref="C3:C18">
    <cfRule type="cellIs" dxfId="87" priority="2" operator="lessThan">
      <formula>0</formula>
    </cfRule>
  </conditionalFormatting>
  <conditionalFormatting pivot="1" sqref="C3:C18">
    <cfRule type="cellIs" dxfId="8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2022-10-04T19:02:11Z</dcterms:modified>
</cp:coreProperties>
</file>