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10.OCTUBRE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" l="1"/>
  <c r="F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 l="1"/>
  <c r="F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 s="1"/>
  <c r="H67" i="1"/>
  <c r="F67" i="1"/>
  <c r="E67" i="1"/>
  <c r="H66" i="1"/>
  <c r="F66" i="1"/>
  <c r="E66" i="1"/>
  <c r="H65" i="1" l="1"/>
  <c r="F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E48" i="1" l="1"/>
  <c r="H49" i="1"/>
  <c r="F49" i="1"/>
  <c r="H48" i="1"/>
  <c r="F48" i="1"/>
  <c r="H47" i="1"/>
  <c r="F47" i="1"/>
  <c r="E47" i="1"/>
  <c r="H46" i="1"/>
  <c r="F46" i="1"/>
  <c r="E46" i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 s="1"/>
  <c r="H40" i="1"/>
  <c r="F40" i="1"/>
  <c r="E40" i="1"/>
  <c r="H39" i="1"/>
  <c r="F39" i="1"/>
  <c r="E39" i="1"/>
  <c r="H38" i="1"/>
  <c r="F38" i="1"/>
  <c r="E38" i="1"/>
  <c r="H37" i="1"/>
  <c r="F37" i="1"/>
  <c r="E37" i="1" s="1"/>
  <c r="H36" i="1"/>
  <c r="F36" i="1"/>
  <c r="E36" i="1"/>
  <c r="H35" i="1"/>
  <c r="F35" i="1"/>
  <c r="E35" i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<sst xmlns="http://schemas.openxmlformats.org/spreadsheetml/2006/main" count="321" uniqueCount="52">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</sst>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8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840.603354629631" createdVersion="7" refreshedVersion="5" minRefreshableVersion="3" recordCount="9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String="0" containsBlank="1" containsNumber="1" minValue="75" maxValue="313.2"/>
    </cacheField>
    <cacheField name="Cambio neto" numFmtId="10">
      <sharedItems containsMixedTypes="1" containsNumber="1" minValue="-2.5658040256580451E-2" maxValue="2.5000000000000001E-2"/>
    </cacheField>
    <cacheField name="Precio anterior_x000a_(cts Dlr/lb)" numFmtId="0">
      <sharedItems containsSemiMixedTypes="0" containsString="0" containsNumber="1" minValue="0" maxValue="318.2"/>
    </cacheField>
    <cacheField name="Día actual" numFmtId="14">
      <sharedItems containsSemiMixedTypes="0" containsNonDate="0" containsDate="1" containsString="0" minDate="2022-09-29T00:00:00" maxDate="2022-10-07T00:00:00"/>
    </cacheField>
    <cacheField name="Día anterior" numFmtId="14">
      <sharedItems containsSemiMixedTypes="0" containsNonDate="0" containsDate="1" containsString="0" minDate="2022-09-28T00:00:00" maxDate="2022-10-06T00:00:00"/>
    </cacheField>
    <cacheField name="DÍA DE REPORTE" numFmtId="14">
      <sharedItems containsSemiMixedTypes="0" containsNonDate="0" containsDate="1" containsString="0" minDate="2021-07-01T17:00:07" maxDate="2022-10-02T00:00:00" count="273">
        <d v="2022-09-30T00:00:00"/>
        <d v="2022-10-01T00:00:00"/>
        <d v="2022-04-03T00:00:00"/>
        <d v="2022-04-04T00:00:00"/>
        <d v="2022-04-05T00:00:00"/>
        <d v="2022-04-06T00:00:00"/>
        <d v="2022-02-03T00:00:00" u="1"/>
        <d v="2022-07-26T00:00:00" u="1"/>
        <d v="2022-05-05T00:00:00" u="1"/>
        <d v="2021-08-07T00:00:00" u="1"/>
        <d v="2022-04-20T00:00:00" u="1"/>
        <d v="2021-07-22T00:00:00" u="1"/>
        <d v="2022-07-22T00:00:00" u="1"/>
        <d v="2022-05-01T00:00:00" u="1"/>
        <d v="2021-08-03T00:00:00" u="1"/>
        <d v="2022-08-03T00:00:00" u="1"/>
        <d v="2022-07-18T00:00:00" u="1"/>
        <d v="2022-03-31T00:00:00" u="1"/>
        <d v="2022-04-12T00:00:00" u="1"/>
        <d v="2022-07-14T00:00:00" u="1"/>
        <d v="2022-06-29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9-27T00:00:00" u="1"/>
        <d v="2022-07-06T00:00:00" u="1"/>
        <d v="2022-06-21T00:00:00" u="1"/>
        <d v="2021-09-23T00:00:00" u="1"/>
        <d v="2021-07-12T17:00:05" u="1"/>
        <d v="2022-09-23T00:00:00" u="1"/>
        <d v="2022-07-02T00:00:00" u="1"/>
        <d v="2022-03-15T00:00:00" u="1"/>
        <d v="2022-06-17T00:00:00" u="1"/>
        <d v="2021-09-19T00:00:00" u="1"/>
        <d v="2021-07-08T17:00:05" u="1"/>
        <d v="2022-09-19T00:00:00" u="1"/>
        <d v="2022-03-11T00:00:00" u="1"/>
        <d v="2022-06-13T00:00:00" u="1"/>
        <d v="2021-09-15T00:00:00" u="1"/>
        <d v="2022-09-15T00:00:00" u="1"/>
        <d v="2021-08-30T00:00:00" u="1"/>
        <d v="2022-03-07T00:00:00" u="1"/>
        <d v="2022-08-30T00:00:00" u="1"/>
        <d v="2022-06-09T00:00:00" u="1"/>
        <d v="2021-09-11T00:00:00" u="1"/>
        <d v="2022-02-22T00:00:00" u="1"/>
        <d v="2022-05-24T00:00:00" u="1"/>
        <d v="2021-08-26T00:00:00" u="1"/>
        <d v="2022-03-03T00:00:00" u="1"/>
        <d v="2022-08-26T00:00:00" u="1"/>
        <d v="2021-09-07T00:00:00" u="1"/>
        <d v="2022-02-18T00:00:00" u="1"/>
        <d v="2022-09-07T00:00:00" u="1"/>
        <d v="2022-05-20T00:00:00" u="1"/>
        <d v="2021-08-22T00:00:00" u="1"/>
        <d v="2022-08-22T00:00:00" u="1"/>
        <d v="2022-06-01T00:00:00" u="1"/>
        <d v="2021-09-03T00:00:00" u="1"/>
        <d v="2022-02-14T00:00:00" u="1"/>
        <d v="2022-05-16T00:00:00" u="1"/>
        <d v="2021-08-18T00:00:00" u="1"/>
        <d v="2022-08-18T00:00:00" u="1"/>
        <d v="2022-02-10T00:00:00" u="1"/>
        <d v="2021-12-01T00:00:00" u="1"/>
        <d v="2022-05-12T00:00:00" u="1"/>
        <d v="2021-08-14T00:00:00" u="1"/>
        <d v="2022-04-27T00:00:00" u="1"/>
        <d v="2022-07-29T00:00:00" u="1"/>
        <d v="2021-08-10T00:00:00" u="1"/>
        <d v="2022-08-10T00:00:00" u="1"/>
        <d v="2022-02-02T00:00:00" u="1"/>
        <d v="2022-07-25T00:00:00" u="1"/>
        <d v="2022-05-04T00:00:00" u="1"/>
        <d v="2021-08-06T00:00:00" u="1"/>
        <d v="2022-04-19T00:00:00" u="1"/>
        <d v="2022-07-21T00:00:00" u="1"/>
        <d v="2021-08-02T00:00:00" u="1"/>
        <d v="2022-08-02T00:00:00" u="1"/>
        <d v="2022-04-15T00:00:00" u="1"/>
        <d v="2022-03-30T00:00:00" u="1"/>
        <d v="2021-07-03T17:00:02" u="1"/>
        <d v="2022-04-11T00:00:00" u="1"/>
        <d v="2021-07-01T17:00:07" u="1"/>
        <d v="2022-07-13T00:00:00" u="1"/>
        <d v="2022-06-28T00:00:00" u="1"/>
        <d v="2021-09-30T00:00:00" u="1"/>
        <d v="2021-07-19T17:00:05" u="1"/>
        <d v="2022-04-07T00:00:00" u="1"/>
        <d v="2022-03-22T00:00:00" u="1"/>
        <d v="2022-01-01T00:00:00" u="1"/>
        <d v="2022-06-24T00:00:00" u="1"/>
        <d v="2021-09-26T00:00:00" u="1"/>
        <d v="2021-07-15T17:00:05" u="1"/>
        <d v="2022-09-26T00:00:00" u="1"/>
        <d v="2022-07-05T00:00:00" u="1"/>
        <d v="2022-03-18T00:00:00" u="1"/>
        <d v="2022-06-20T00:00:00" u="1"/>
        <d v="2021-09-22T00:00:00" u="1"/>
        <d v="2021-07-11T17:00:05" u="1"/>
        <d v="2022-09-22T00:00:00" u="1"/>
        <d v="2022-07-01T00:00:00" u="1"/>
        <d v="2022-03-14T00:00:00" u="1"/>
        <d v="2022-06-16T00:00:00" u="1"/>
        <d v="2021-09-18T00:00:00" u="1"/>
        <d v="2022-05-31T00:00:00" u="1"/>
        <d v="2022-03-10T00:00:00" u="1"/>
        <d v="2021-09-14T00:00:00" u="1"/>
        <d v="2022-02-25T00:00:00" u="1"/>
        <d v="2022-09-14T00:00:00" u="1"/>
        <d v="2022-05-27T00:00:00" u="1"/>
        <d v="2021-08-29T00:00:00" u="1"/>
        <d v="2022-08-29T00:00:00" u="1"/>
        <d v="2022-06-08T00:00:00" u="1"/>
        <d v="2021-09-10T00:00:00" u="1"/>
        <d v="2022-02-21T00:00:00" u="1"/>
        <d v="2022-05-23T00:00:00" u="1"/>
        <d v="2021-08-25T00:00:00" u="1"/>
        <d v="2022-03-02T00:00:00" u="1"/>
        <d v="2022-08-25T00:00:00" u="1"/>
        <d v="2021-09-06T00:00:00" u="1"/>
        <d v="2022-02-17T00:00:00" u="1"/>
        <d v="2022-09-06T00:00:00" u="1"/>
        <d v="2022-05-19T00:00:00" u="1"/>
        <d v="2021-08-21T00:00:00" u="1"/>
        <d v="2021-09-02T00:00:00" u="1"/>
        <d v="2022-09-02T00:00:00" u="1"/>
        <d v="2021-08-17T00:00:00" u="1"/>
        <d v="2022-08-17T00:00:00" u="1"/>
        <d v="2022-04-30T00:00:00" u="1"/>
        <d v="2022-02-09T00:00:00" u="1"/>
        <d v="2022-05-11T00:00:00" u="1"/>
        <d v="2021-08-13T00:00:00" u="1"/>
        <d v="2022-04-26T00:00:00" u="1"/>
        <d v="2022-07-28T00:00:00" u="1"/>
        <d v="2021-08-09T00:00:00" u="1"/>
        <d v="2022-08-09T00:00:00" u="1"/>
        <d v="2022-04-22T00:00:00" u="1"/>
        <d v="2022-02-01T00:00:00" u="1"/>
        <d v="2022-05-03T00:00:00" u="1"/>
        <d v="2021-08-05T00:00:00" u="1"/>
        <d v="2022-08-05T00:00:00" u="1"/>
        <d v="2022-04-18T00:00:00" u="1"/>
        <d v="2022-07-20T00:00:00" u="1"/>
        <d v="2021-08-01T00:00:00" u="1"/>
        <d v="2022-08-01T00:00:00" u="1"/>
        <d v="2022-04-14T00:00:00" u="1"/>
        <d v="2021-07-04T17:00:07" u="1"/>
        <d v="2022-03-29T00:00:00" u="1"/>
        <d v="2021-07-22T17:00:05" u="1"/>
        <d v="2022-07-12T00:00:00" u="1"/>
        <d v="2022-03-25T00:00:00" u="1"/>
        <d v="2022-06-27T00:00:00" u="1"/>
        <d v="2021-09-29T00:00:00" u="1"/>
        <d v="2021-07-18T17:00:05" u="1"/>
        <d v="2022-09-29T00:00:00" u="1"/>
        <d v="2021-12-31T00:00:00" u="1"/>
        <d v="2022-07-08T00:00:00" u="1"/>
        <d v="2022-03-21T00:00:00" u="1"/>
        <d v="2022-06-23T00:00:00" u="1"/>
        <d v="2021-09-25T00:00:00" u="1"/>
        <d v="2021-07-14T17:00:05" u="1"/>
        <d v="2022-07-04T00:00:00" u="1"/>
        <d v="2022-03-17T00:00:00" u="1"/>
        <d v="2021-09-21T00:00:00" u="1"/>
        <d v="2021-07-10T17:00:05" u="1"/>
        <d v="2022-09-21T00:00:00" u="1"/>
        <d v="2022-06-15T00:00:00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9-13T00:00:00" u="1"/>
        <d v="2022-05-26T00:00:00" u="1"/>
        <d v="2021-08-28T00:00:00" u="1"/>
        <d v="2021-11-30T00:00:00" u="1"/>
        <d v="2022-06-07T00:00:00" u="1"/>
        <d v="2021-09-09T00:00:00" u="1"/>
        <d v="2022-09-09T00:00:00" u="1"/>
        <d v="2021-08-24T00:00:00" u="1"/>
        <d v="2022-03-01T00:00:00" u="1"/>
        <d v="2022-08-24T00:00:00" u="1"/>
        <d v="2022-06-03T00:00:00" u="1"/>
        <d v="2021-09-05T00:00:00" u="1"/>
        <d v="2022-02-16T00:00:00" u="1"/>
        <d v="2022-09-05T00:00:00" u="1"/>
        <d v="2022-05-18T00:00:00" u="1"/>
        <d v="2021-08-20T00:00:00" u="1"/>
        <d v="2022-01-31T00:00:00" u="1"/>
        <d v="2021-09-01T00:00:00" u="1"/>
        <d v="2022-09-01T00:00:00" u="1"/>
        <d v="2021-08-16T00:00:00" u="1"/>
        <d v="2022-08-16T00:00:00" u="1"/>
        <d v="2022-04-29T00:00:00" u="1"/>
        <d v="2021-07-31T00:00:00" u="1"/>
        <d v="2022-02-08T00:00:00" u="1"/>
        <d v="2022-05-10T00:00:00" u="1"/>
        <d v="2021-08-12T00:00:00" u="1"/>
        <d v="2022-08-12T00:00:00" u="1"/>
        <d v="2022-04-25T00:00:00" u="1"/>
        <d v="2022-02-04T00:00:00" u="1"/>
        <d v="2022-07-27T00:00:00" u="1"/>
        <d v="2022-05-06T00:00:00" u="1"/>
        <d v="2021-08-08T00:00:00" u="1"/>
        <d v="2022-08-08T00:00:00" u="1"/>
        <d v="2022-04-21T00:00:00" u="1"/>
        <d v="2022-05-02T00:00:00" u="1"/>
        <d v="2021-08-04T00:00:00" u="1"/>
        <d v="2022-08-04T00:00:00" u="1"/>
        <d v="2022-07-19T00:00:00" u="1"/>
        <d v="2022-04-13T00:00:00" u="1"/>
        <d v="2022-07-15T00:00:00" u="1"/>
        <d v="2022-03-28T00:00:00" u="1"/>
        <d v="2022-06-30T00:00:00" u="1"/>
        <d v="2021-07-21T17:00:05" u="1"/>
        <d v="2022-07-11T00:00:00" u="1"/>
        <d v="2022-03-24T00:00:00" u="1"/>
        <d v="2022-01-03T00:00:00" u="1"/>
        <d v="2021-09-28T00:00:00" u="1"/>
        <d v="2021-07-17T17:00:05" u="1"/>
        <d v="2022-09-28T00:00:00" u="1"/>
        <d v="2022-07-07T00:00:00" u="1"/>
        <d v="2022-06-22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2-09-20T00:00:00" u="1"/>
        <d v="2022-06-14T00:00:00" u="1"/>
        <d v="2021-09-16T00:00:00" u="1"/>
        <d v="2022-09-16T00:00:00" u="1"/>
        <d v="2021-08-31T00:00:00" u="1"/>
        <d v="2022-03-08T00:00:00" u="1"/>
        <d v="2022-08-31T00:00:00" u="1"/>
        <d v="2022-06-10T00:00:00" u="1"/>
        <d v="2021-09-12T00:00:00" u="1"/>
        <d v="2022-02-23T00:00:00" u="1"/>
        <d v="2022-09-12T00:00:00" u="1"/>
        <d v="2022-05-25T00:00:00" u="1"/>
        <d v="2021-08-27T00:00:00" u="1"/>
        <d v="2022-03-04T00:00:00" u="1"/>
        <d v="2022-06-06T00:00:00" u="1"/>
        <d v="2021-09-08T00:00:00" u="1"/>
        <d v="2022-02-19T00:00:00" u="1"/>
        <d v="2022-09-08T00:00:00" u="1"/>
        <d v="2021-08-23T00:00:00" u="1"/>
        <d v="2022-08-23T00:00:00" u="1"/>
        <d v="2022-06-02T00:00:00" u="1"/>
        <d v="2021-09-04T00:00:00" u="1"/>
        <d v="2022-02-15T00:00:00" u="1"/>
        <d v="2022-05-17T00:00:00" u="1"/>
        <d v="2021-08-19T00:00:00" u="1"/>
        <d v="2021-07-02T17:00:04" u="1"/>
        <d v="2022-08-19T00:00:00" u="1"/>
        <d v="2022-02-11T00:00:00" u="1"/>
        <d v="2022-05-13T00:00:00" u="1"/>
        <d v="2021-08-15T00:00:00" u="1"/>
        <d v="2022-08-15T00:00:00" u="1"/>
        <d v="2022-04-28T00:00:00" u="1"/>
        <d v="2022-02-07T00:00:00" u="1"/>
        <d v="2022-07-30T00:00:00" u="1"/>
        <d v="2022-05-09T00:00:00" u="1"/>
        <d v="2021-07-05T17:00:08" u="1"/>
        <d v="2021-08-11T00:00:00" u="1"/>
        <d v="2022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">
  <r>
    <s v="COFVN-G2-NYC"/>
    <x v="0"/>
    <s v="Nueva York"/>
    <n v="125.47"/>
    <n v="-9.3170153967627855E-3"/>
    <n v="126.65"/>
    <d v="2022-09-29T00:00:00"/>
    <d v="2022-09-28T00:00:00"/>
    <x v="0"/>
  </r>
  <r>
    <s v="COFSAN-23-NYC"/>
    <x v="1"/>
    <s v="Nueva York"/>
    <n v="237.2"/>
    <n v="-1.2489592006661117E-2"/>
    <n v="240.2"/>
    <d v="2022-09-29T00:00:00"/>
    <d v="2022-09-28T00:00:00"/>
    <x v="0"/>
  </r>
  <r>
    <s v="COFCO-UGQ-NYC"/>
    <x v="2"/>
    <s v="Nueva York"/>
    <n v="311.2"/>
    <n v="-1.5812776723592662E-2"/>
    <n v="316.2"/>
    <d v="2022-09-29T00:00:00"/>
    <d v="2022-09-28T00:00:00"/>
    <x v="0"/>
  </r>
  <r>
    <s v="COFCO-EP-NYC"/>
    <x v="3"/>
    <s v="Nueva York"/>
    <n v="313.2"/>
    <n v="-1.5713387806411062E-2"/>
    <n v="318.2"/>
    <d v="2022-09-29T00:00:00"/>
    <d v="2022-09-28T00:00:00"/>
    <x v="0"/>
  </r>
  <r>
    <s v="COFSV-NYC"/>
    <x v="4"/>
    <s v="Nueva York"/>
    <n v="270.2"/>
    <n v="-1.8168604651162792E-2"/>
    <n v="275.2"/>
    <d v="2022-09-29T00:00:00"/>
    <d v="2022-09-28T00:00:00"/>
    <x v="0"/>
  </r>
  <r>
    <s v="COFMX-NYC"/>
    <x v="5"/>
    <s v="Laredo"/>
    <n v="262.2"/>
    <n v="-1.1312217194570135E-2"/>
    <n v="265.2"/>
    <d v="2022-09-29T00:00:00"/>
    <d v="2022-09-28T00:00:00"/>
    <x v="0"/>
  </r>
  <r>
    <s v="COFMX-HG-NYC"/>
    <x v="6"/>
    <s v="Nueva York"/>
    <n v="274.2"/>
    <n v="-1.0822510822510824E-2"/>
    <n v="277.2"/>
    <d v="2022-09-29T00:00:00"/>
    <d v="2022-09-28T00:00:00"/>
    <x v="0"/>
  </r>
  <r>
    <s v="COFGT-NYC"/>
    <x v="7"/>
    <s v="Nueva York"/>
    <n v="293.2"/>
    <n v="-1.012829169480081E-2"/>
    <n v="296.2"/>
    <d v="2022-09-29T00:00:00"/>
    <d v="2022-09-28T00:00:00"/>
    <x v="0"/>
  </r>
  <r>
    <s v="COFSAN-4-NYC"/>
    <x v="8"/>
    <s v="Nueva York"/>
    <n v="230.2"/>
    <n v="-1.2864493996569469E-2"/>
    <n v="233.2"/>
    <d v="2022-09-29T00:00:00"/>
    <d v="2022-09-28T00:00:00"/>
    <x v="0"/>
  </r>
  <r>
    <s v="COFID-EK1-NYC"/>
    <x v="9"/>
    <s v="Nueva York"/>
    <n v="124.47"/>
    <n v="-5.4334798242110013E-3"/>
    <n v="125.15"/>
    <d v="2022-09-29T00:00:00"/>
    <d v="2022-09-28T00:00:00"/>
    <x v="0"/>
  </r>
  <r>
    <s v="COFUG-NYC"/>
    <x v="10"/>
    <s v="Nueva York"/>
    <n v="137.47"/>
    <n v="-2.2609313899751203E-2"/>
    <n v="140.65"/>
    <d v="2022-09-29T00:00:00"/>
    <d v="2022-09-28T00:00:00"/>
    <x v="0"/>
  </r>
  <r>
    <s v="COFPE-NYC"/>
    <x v="11"/>
    <s v="Nueva York"/>
    <n v="275.2"/>
    <n v="-1.9593872461702886E-2"/>
    <n v="280.7"/>
    <d v="2022-09-29T00:00:00"/>
    <d v="2022-09-28T00:00:00"/>
    <x v="0"/>
  </r>
  <r>
    <s v="COF-WARB-CRSDF"/>
    <x v="12"/>
    <s v="NWE"/>
    <n v="80"/>
    <n v="0"/>
    <n v="80"/>
    <d v="2022-09-30T00:00:00"/>
    <d v="2022-09-29T00:00:00"/>
    <x v="0"/>
  </r>
  <r>
    <s v="COF-WARB-CRHDF"/>
    <x v="13"/>
    <s v="NWE"/>
    <n v="75"/>
    <n v="0"/>
    <n v="75"/>
    <d v="2022-09-30T00:00:00"/>
    <d v="2022-09-29T00:00:00"/>
    <x v="0"/>
  </r>
  <r>
    <s v="COF-HON-NYC"/>
    <x v="14"/>
    <s v="Nueva York"/>
    <n v="275.2"/>
    <n v="-1.0783608914450037E-2"/>
    <n v="278.2"/>
    <d v="2022-09-29T00:00:00"/>
    <d v="2022-09-28T00:00:00"/>
    <x v="0"/>
  </r>
  <r>
    <s v="COFHD-HG-BRE"/>
    <x v="15"/>
    <m/>
    <m/>
    <s v="-"/>
    <n v="0"/>
    <d v="2022-09-30T00:00:00"/>
    <d v="2022-09-29T00:00:00"/>
    <x v="0"/>
  </r>
  <r>
    <s v="COFVN-G2-NYC"/>
    <x v="0"/>
    <s v="Nueva York"/>
    <n v="124.16"/>
    <n v="-1.0440742807045527E-2"/>
    <n v="125.47"/>
    <d v="2022-09-30T00:00:00"/>
    <d v="2022-09-29T00:00:00"/>
    <x v="1"/>
  </r>
  <r>
    <s v="COFSAN-23-NYC"/>
    <x v="1"/>
    <s v="Nueva York"/>
    <n v="233.05"/>
    <n v="-1.7495784148397881E-2"/>
    <n v="237.2"/>
    <d v="2022-09-30T00:00:00"/>
    <d v="2022-09-29T00:00:00"/>
    <x v="1"/>
  </r>
  <r>
    <s v="COFCO-UGQ-NYC"/>
    <x v="2"/>
    <s v="Nueva York"/>
    <n v="307.05"/>
    <n v="-1.3335475578406097E-2"/>
    <n v="311.2"/>
    <d v="2022-09-30T00:00:00"/>
    <d v="2022-09-29T00:00:00"/>
    <x v="1"/>
  </r>
  <r>
    <s v="COFCO-EP-NYC"/>
    <x v="3"/>
    <s v="Nueva York"/>
    <n v="309.05"/>
    <n v="-1.3250319284801972E-2"/>
    <n v="313.2"/>
    <d v="2022-09-30T00:00:00"/>
    <d v="2022-09-29T00:00:00"/>
    <x v="1"/>
  </r>
  <r>
    <s v="COFSV-NYC"/>
    <x v="4"/>
    <s v="Nueva York"/>
    <n v="266.05"/>
    <n v="-1.5358993338267866E-2"/>
    <n v="270.2"/>
    <d v="2022-09-30T00:00:00"/>
    <d v="2022-09-29T00:00:00"/>
    <x v="1"/>
  </r>
  <r>
    <s v="COFMX-NYC"/>
    <x v="5"/>
    <s v="Laredo"/>
    <n v="258.05"/>
    <n v="-1.5827612509534621E-2"/>
    <n v="262.2"/>
    <d v="2022-09-30T00:00:00"/>
    <d v="2022-09-29T00:00:00"/>
    <x v="1"/>
  </r>
  <r>
    <s v="COFMX-HG-NYC"/>
    <x v="6"/>
    <s v="Nueva York"/>
    <n v="270.05"/>
    <n v="-1.5134938001458707E-2"/>
    <n v="274.2"/>
    <d v="2022-09-30T00:00:00"/>
    <d v="2022-09-29T00:00:00"/>
    <x v="1"/>
  </r>
  <r>
    <s v="COFGT-NYC"/>
    <x v="7"/>
    <s v="Nueva York"/>
    <n v="289.05"/>
    <n v="-1.4154160982264588E-2"/>
    <n v="293.2"/>
    <d v="2022-09-30T00:00:00"/>
    <d v="2022-09-29T00:00:00"/>
    <x v="1"/>
  </r>
  <r>
    <s v="COFSAN-4-NYC"/>
    <x v="8"/>
    <s v="Nueva York"/>
    <n v="226.05"/>
    <n v="-1.802780191138131E-2"/>
    <n v="230.2"/>
    <d v="2022-09-30T00:00:00"/>
    <d v="2022-09-29T00:00:00"/>
    <x v="1"/>
  </r>
  <r>
    <s v="COFID-EK1-NYC"/>
    <x v="9"/>
    <s v="Nueva York"/>
    <n v="123.16"/>
    <n v="-1.0524624407487767E-2"/>
    <n v="124.47"/>
    <d v="2022-09-30T00:00:00"/>
    <d v="2022-09-29T00:00:00"/>
    <x v="1"/>
  </r>
  <r>
    <s v="COFUG-NYC"/>
    <x v="10"/>
    <s v="Nueva York"/>
    <n v="136.16"/>
    <n v="-9.5293518585873455E-3"/>
    <n v="137.47"/>
    <d v="2022-09-30T00:00:00"/>
    <d v="2022-09-29T00:00:00"/>
    <x v="1"/>
  </r>
  <r>
    <s v="COFPE-NYC"/>
    <x v="11"/>
    <s v="Nueva York"/>
    <n v="271.05"/>
    <n v="-1.5079941860465034E-2"/>
    <n v="275.2"/>
    <d v="2022-09-30T00:00:00"/>
    <d v="2022-09-29T00:00:00"/>
    <x v="1"/>
  </r>
  <r>
    <s v="COF-WARB-CRSDF"/>
    <x v="12"/>
    <s v="NWE"/>
    <n v="80"/>
    <n v="0"/>
    <n v="80"/>
    <d v="2022-09-30T00:00:00"/>
    <d v="2022-09-30T00:00:00"/>
    <x v="1"/>
  </r>
  <r>
    <s v="COF-WARB-CRHDF"/>
    <x v="13"/>
    <s v="NWE"/>
    <n v="75"/>
    <n v="0"/>
    <n v="75"/>
    <d v="2022-09-30T00:00:00"/>
    <d v="2022-09-30T00:00:00"/>
    <x v="1"/>
  </r>
  <r>
    <s v="COF-HON-NYC"/>
    <x v="14"/>
    <s v="Nueva York"/>
    <n v="271.05"/>
    <s v="-"/>
    <n v="275.2"/>
    <d v="2022-09-30T00:00:00"/>
    <d v="2022-09-29T00:00:00"/>
    <x v="1"/>
  </r>
  <r>
    <s v="COFHD-HG-BRE"/>
    <x v="15"/>
    <m/>
    <m/>
    <s v="-"/>
    <n v="0"/>
    <d v="2022-09-30T00:00:00"/>
    <d v="2022-09-30T00:00:00"/>
    <x v="1"/>
  </r>
  <r>
    <s v="COFVN-G2-NYC"/>
    <x v="0"/>
    <s v="Nueva York"/>
    <n v="124.16"/>
    <n v="0"/>
    <n v="124.16"/>
    <d v="2022-09-30T00:00:00"/>
    <d v="2022-09-30T00:00:00"/>
    <x v="2"/>
  </r>
  <r>
    <s v="COFSAN-23-NYC"/>
    <x v="1"/>
    <s v="Nueva York"/>
    <n v="233.05"/>
    <n v="0"/>
    <n v="233.05"/>
    <d v="2022-09-30T00:00:00"/>
    <d v="2022-09-30T00:00:00"/>
    <x v="2"/>
  </r>
  <r>
    <s v="COFCO-UGQ-NYC"/>
    <x v="2"/>
    <s v="Nueva York"/>
    <n v="307.05"/>
    <n v="0"/>
    <n v="307.05"/>
    <d v="2022-09-30T00:00:00"/>
    <d v="2022-09-30T00:00:00"/>
    <x v="2"/>
  </r>
  <r>
    <s v="COFCO-EP-NYC"/>
    <x v="3"/>
    <s v="Nueva York"/>
    <n v="309.05"/>
    <n v="0"/>
    <n v="309.05"/>
    <d v="2022-09-30T00:00:00"/>
    <d v="2022-09-30T00:00:00"/>
    <x v="2"/>
  </r>
  <r>
    <s v="COFSV-NYC"/>
    <x v="4"/>
    <s v="Nueva York"/>
    <n v="266.05"/>
    <n v="0"/>
    <n v="266.05"/>
    <d v="2022-09-30T00:00:00"/>
    <d v="2022-09-30T00:00:00"/>
    <x v="2"/>
  </r>
  <r>
    <s v="COFMX-NYC"/>
    <x v="5"/>
    <s v="Laredo"/>
    <n v="258.05"/>
    <n v="0"/>
    <n v="258.05"/>
    <d v="2022-09-30T00:00:00"/>
    <d v="2022-09-30T00:00:00"/>
    <x v="2"/>
  </r>
  <r>
    <s v="COFMX-HG-NYC"/>
    <x v="6"/>
    <s v="Nueva York"/>
    <n v="270.05"/>
    <n v="0"/>
    <n v="270.05"/>
    <d v="2022-09-30T00:00:00"/>
    <d v="2022-09-30T00:00:00"/>
    <x v="2"/>
  </r>
  <r>
    <s v="COFGT-NYC"/>
    <x v="7"/>
    <s v="Nueva York"/>
    <n v="289.05"/>
    <n v="0"/>
    <n v="289.05"/>
    <d v="2022-09-30T00:00:00"/>
    <d v="2022-09-30T00:00:00"/>
    <x v="2"/>
  </r>
  <r>
    <s v="COFSAN-4-NYC"/>
    <x v="8"/>
    <s v="Nueva York"/>
    <n v="226.05"/>
    <n v="0"/>
    <n v="226.05"/>
    <d v="2022-09-30T00:00:00"/>
    <d v="2022-09-30T00:00:00"/>
    <x v="2"/>
  </r>
  <r>
    <s v="COFID-EK1-NYC"/>
    <x v="9"/>
    <s v="Nueva York"/>
    <n v="123.16"/>
    <n v="0"/>
    <n v="123.16"/>
    <d v="2022-09-30T00:00:00"/>
    <d v="2022-09-30T00:00:00"/>
    <x v="2"/>
  </r>
  <r>
    <s v="COFUG-NYC"/>
    <x v="10"/>
    <s v="Nueva York"/>
    <n v="136.16"/>
    <n v="0"/>
    <n v="136.16"/>
    <d v="2022-09-30T00:00:00"/>
    <d v="2022-09-30T00:00:00"/>
    <x v="2"/>
  </r>
  <r>
    <s v="COFPE-NYC"/>
    <x v="11"/>
    <s v="Nueva York"/>
    <n v="271.05"/>
    <n v="0"/>
    <n v="271.05"/>
    <d v="2022-09-30T00:00:00"/>
    <d v="2022-09-30T00:00:00"/>
    <x v="2"/>
  </r>
  <r>
    <s v="COF-WARB-CRSDF"/>
    <x v="12"/>
    <s v="NWE"/>
    <n v="80"/>
    <n v="0"/>
    <n v="80"/>
    <d v="2022-10-03T00:00:00"/>
    <d v="2022-09-30T00:00:00"/>
    <x v="2"/>
  </r>
  <r>
    <s v="COF-WARB-CRHDF"/>
    <x v="13"/>
    <s v="NWE"/>
    <n v="75"/>
    <n v="0"/>
    <n v="75"/>
    <d v="2022-10-03T00:00:00"/>
    <d v="2022-09-30T00:00:00"/>
    <x v="2"/>
  </r>
  <r>
    <s v="COF-HON-NYC"/>
    <x v="14"/>
    <s v="Nueva York"/>
    <n v="271.05"/>
    <n v="0"/>
    <n v="271.05"/>
    <d v="2022-09-30T00:00:00"/>
    <d v="2022-09-30T00:00:00"/>
    <x v="2"/>
  </r>
  <r>
    <s v="COFHD-HG-BRE"/>
    <x v="15"/>
    <m/>
    <m/>
    <s v="-"/>
    <n v="0"/>
    <d v="2022-10-03T00:00:00"/>
    <d v="2022-09-30T00:00:00"/>
    <x v="2"/>
  </r>
  <r>
    <s v="COFVN-G2-NYC"/>
    <x v="0"/>
    <s v="Nueva York"/>
    <n v="125.06"/>
    <n v="7.2487113402062318E-3"/>
    <n v="124.16"/>
    <d v="2022-10-03T00:00:00"/>
    <d v="2022-09-30T00:00:00"/>
    <x v="3"/>
  </r>
  <r>
    <s v="COFSAN-23-NYC"/>
    <x v="1"/>
    <s v="Nueva York"/>
    <n v="227.25"/>
    <n v="-2.4887363226775417E-2"/>
    <n v="233.05"/>
    <d v="2022-10-03T00:00:00"/>
    <d v="2022-09-30T00:00:00"/>
    <x v="3"/>
  </r>
  <r>
    <s v="COFCO-UGQ-NYC"/>
    <x v="2"/>
    <s v="Nueva York"/>
    <n v="301.25"/>
    <n v="-1.8889431688650093E-2"/>
    <n v="307.05"/>
    <d v="2022-10-03T00:00:00"/>
    <d v="2022-09-30T00:00:00"/>
    <x v="3"/>
  </r>
  <r>
    <s v="COFCO-EP-NYC"/>
    <x v="3"/>
    <s v="Nueva York"/>
    <n v="303.25"/>
    <n v="-1.8767189775117332E-2"/>
    <n v="309.05"/>
    <d v="2022-10-03T00:00:00"/>
    <d v="2022-09-30T00:00:00"/>
    <x v="3"/>
  </r>
  <r>
    <s v="COFSV-NYC"/>
    <x v="4"/>
    <s v="Nueva York"/>
    <n v="260.25"/>
    <n v="-2.1800413456117312E-2"/>
    <n v="266.05"/>
    <d v="2022-10-03T00:00:00"/>
    <d v="2022-09-30T00:00:00"/>
    <x v="3"/>
  </r>
  <r>
    <s v="COFMX-NYC"/>
    <x v="5"/>
    <s v="Laredo"/>
    <n v="252.25"/>
    <n v="-2.2476264289866349E-2"/>
    <n v="258.05"/>
    <d v="2022-10-03T00:00:00"/>
    <d v="2022-09-30T00:00:00"/>
    <x v="3"/>
  </r>
  <r>
    <s v="COFMX-HG-NYC"/>
    <x v="6"/>
    <s v="Nueva York"/>
    <n v="264.25"/>
    <n v="-2.1477504165895247E-2"/>
    <n v="270.05"/>
    <d v="2022-10-03T00:00:00"/>
    <d v="2022-09-30T00:00:00"/>
    <x v="3"/>
  </r>
  <r>
    <s v="COFGT-NYC"/>
    <x v="7"/>
    <s v="Nueva York"/>
    <n v="283.25"/>
    <n v="-2.0065732572219379E-2"/>
    <n v="289.05"/>
    <d v="2022-10-03T00:00:00"/>
    <d v="2022-09-30T00:00:00"/>
    <x v="3"/>
  </r>
  <r>
    <s v="COFSAN-4-NYC"/>
    <x v="8"/>
    <s v="Nueva York"/>
    <n v="220.25"/>
    <n v="-2.5658040256580451E-2"/>
    <n v="226.05"/>
    <d v="2022-10-03T00:00:00"/>
    <d v="2022-09-30T00:00:00"/>
    <x v="3"/>
  </r>
  <r>
    <s v="COFID-EK1-NYC"/>
    <x v="9"/>
    <s v="Nueva York"/>
    <n v="124.06"/>
    <n v="7.3075673920104389E-3"/>
    <n v="123.16"/>
    <d v="2022-10-03T00:00:00"/>
    <d v="2022-09-30T00:00:00"/>
    <x v="3"/>
  </r>
  <r>
    <s v="COFUG-NYC"/>
    <x v="10"/>
    <s v="Nueva York"/>
    <n v="137.06"/>
    <n v="6.6098707403055646E-3"/>
    <n v="136.16"/>
    <d v="2022-10-03T00:00:00"/>
    <d v="2022-09-30T00:00:00"/>
    <x v="3"/>
  </r>
  <r>
    <s v="COFPE-NYC"/>
    <x v="11"/>
    <s v="Nueva York"/>
    <n v="265.25"/>
    <n v="-2.139826600258259E-2"/>
    <n v="271.05"/>
    <d v="2022-10-03T00:00:00"/>
    <d v="2022-09-30T00:00:00"/>
    <x v="3"/>
  </r>
  <r>
    <s v="COF-WARB-CRSDF"/>
    <x v="12"/>
    <s v="NWE"/>
    <n v="80"/>
    <n v="0"/>
    <n v="80"/>
    <d v="2022-10-04T00:00:00"/>
    <d v="2022-10-03T00:00:00"/>
    <x v="3"/>
  </r>
  <r>
    <s v="COF-WARB-CRHDF"/>
    <x v="13"/>
    <s v="NWE"/>
    <n v="75"/>
    <n v="0"/>
    <n v="75"/>
    <d v="2022-10-04T00:00:00"/>
    <d v="2022-10-03T00:00:00"/>
    <x v="3"/>
  </r>
  <r>
    <s v="COF-HON-NYC"/>
    <x v="14"/>
    <s v="Nueva York"/>
    <n v="265.25"/>
    <n v="-2.139826600258259E-2"/>
    <n v="271.05"/>
    <d v="2022-10-03T00:00:00"/>
    <d v="2022-09-30T00:00:00"/>
    <x v="3"/>
  </r>
  <r>
    <s v="COFHD-HG-BRE"/>
    <x v="15"/>
    <m/>
    <m/>
    <s v="-"/>
    <n v="0"/>
    <d v="2022-10-04T00:00:00"/>
    <d v="2022-10-03T00:00:00"/>
    <x v="3"/>
  </r>
  <r>
    <s v="COFVN-G2-NYC"/>
    <x v="0"/>
    <s v="Nueva York"/>
    <n v="125.02"/>
    <n v="-3.1984647369267752E-4"/>
    <n v="125.06"/>
    <d v="2022-10-04T00:00:00"/>
    <d v="2022-10-03T00:00:00"/>
    <x v="4"/>
  </r>
  <r>
    <s v="COFSAN-23-NYC"/>
    <x v="1"/>
    <s v="Nueva York"/>
    <n v="230.8"/>
    <n v="1.5621562156215671E-2"/>
    <n v="227.25"/>
    <d v="2022-10-04T00:00:00"/>
    <d v="2022-10-03T00:00:00"/>
    <x v="4"/>
  </r>
  <r>
    <s v="COFCO-UGQ-NYC"/>
    <x v="2"/>
    <s v="Nueva York"/>
    <n v="304.8"/>
    <n v="1.1784232365145265E-2"/>
    <n v="301.25"/>
    <d v="2022-10-04T00:00:00"/>
    <d v="2022-10-03T00:00:00"/>
    <x v="4"/>
  </r>
  <r>
    <s v="COFCO-EP-NYC"/>
    <x v="3"/>
    <s v="Nueva York"/>
    <n v="306.8"/>
    <n v="1.1706512778235817E-2"/>
    <n v="303.25"/>
    <d v="2022-10-04T00:00:00"/>
    <d v="2022-10-03T00:00:00"/>
    <x v="4"/>
  </r>
  <r>
    <s v="COFSV-NYC"/>
    <x v="4"/>
    <s v="Nueva York"/>
    <n v="263.8"/>
    <n v="1.3640730067243079E-2"/>
    <n v="260.25"/>
    <d v="2022-10-04T00:00:00"/>
    <d v="2022-10-03T00:00:00"/>
    <x v="4"/>
  </r>
  <r>
    <s v="COFMX-NYC"/>
    <x v="5"/>
    <s v="Laredo"/>
    <n v="255.8"/>
    <n v="1.4073339940535229E-2"/>
    <n v="252.25"/>
    <d v="2022-10-04T00:00:00"/>
    <d v="2022-10-03T00:00:00"/>
    <x v="4"/>
  </r>
  <r>
    <s v="COFMX-HG-NYC"/>
    <x v="6"/>
    <s v="Nueva York"/>
    <n v="267.8"/>
    <n v="1.3434247871334007E-2"/>
    <n v="264.25"/>
    <d v="2022-10-04T00:00:00"/>
    <d v="2022-10-03T00:00:00"/>
    <x v="4"/>
  </r>
  <r>
    <s v="COFGT-NYC"/>
    <x v="7"/>
    <s v="Nueva York"/>
    <n v="286.8"/>
    <n v="1.2533097969991214E-2"/>
    <n v="283.25"/>
    <d v="2022-10-04T00:00:00"/>
    <d v="2022-10-03T00:00:00"/>
    <x v="4"/>
  </r>
  <r>
    <s v="COFSAN-4-NYC"/>
    <x v="8"/>
    <s v="Nueva York"/>
    <n v="223.8"/>
    <n v="1.6118047673098802E-2"/>
    <n v="220.25"/>
    <d v="2022-10-04T00:00:00"/>
    <d v="2022-10-03T00:00:00"/>
    <x v="4"/>
  </r>
  <r>
    <s v="COFID-EK1-NYC"/>
    <x v="9"/>
    <s v="Nueva York"/>
    <n v="124.02"/>
    <n v="-3.2242463324203008E-4"/>
    <n v="124.06"/>
    <d v="2022-10-04T00:00:00"/>
    <d v="2022-10-03T00:00:00"/>
    <x v="4"/>
  </r>
  <r>
    <s v="COFUG-NYC"/>
    <x v="10"/>
    <s v="Nueva York"/>
    <n v="137.02000000000001"/>
    <n v="-2.9184298847214387E-4"/>
    <n v="137.06"/>
    <d v="2022-10-04T00:00:00"/>
    <d v="2022-10-03T00:00:00"/>
    <x v="4"/>
  </r>
  <r>
    <s v="COFPE-NYC"/>
    <x v="11"/>
    <s v="Nueva York"/>
    <n v="268.8"/>
    <n v="1.3383600377002871E-2"/>
    <n v="265.25"/>
    <d v="2022-10-04T00:00:00"/>
    <d v="2022-10-03T00:00:00"/>
    <x v="4"/>
  </r>
  <r>
    <s v="COF-WARB-CRSDF"/>
    <x v="12"/>
    <s v="NWE"/>
    <n v="80"/>
    <n v="0"/>
    <n v="80"/>
    <d v="2022-10-05T00:00:00"/>
    <d v="2022-10-04T00:00:00"/>
    <x v="4"/>
  </r>
  <r>
    <s v="COF-WARB-CRHDF"/>
    <x v="13"/>
    <s v="NWE"/>
    <n v="75"/>
    <n v="0"/>
    <n v="75"/>
    <d v="2022-10-05T00:00:00"/>
    <d v="2022-10-04T00:00:00"/>
    <x v="4"/>
  </r>
  <r>
    <s v="COF-HON-NYC"/>
    <x v="14"/>
    <s v="Nueva York"/>
    <n v="268.8"/>
    <n v="1.3383600377002871E-2"/>
    <n v="265.25"/>
    <d v="2022-10-04T00:00:00"/>
    <d v="2022-10-03T00:00:00"/>
    <x v="4"/>
  </r>
  <r>
    <s v="COFHD-HG-BRE"/>
    <x v="15"/>
    <m/>
    <m/>
    <s v="-"/>
    <n v="0"/>
    <d v="2022-10-05T00:00:00"/>
    <d v="2022-10-04T00:00:00"/>
    <x v="4"/>
  </r>
  <r>
    <s v="COFVN-G2-NYC"/>
    <x v="0"/>
    <s v="Nueva York"/>
    <n v="125.06"/>
    <n v="3.199488081907395E-4"/>
    <n v="125.02"/>
    <d v="2022-10-05T00:00:00"/>
    <d v="2022-10-04T00:00:00"/>
    <x v="5"/>
  </r>
  <r>
    <s v="COFSAN-23-NYC"/>
    <x v="1"/>
    <s v="Nueva York"/>
    <n v="236.15"/>
    <n v="2.3180242634315399E-2"/>
    <n v="230.8"/>
    <d v="2022-10-05T00:00:00"/>
    <d v="2022-10-04T00:00:00"/>
    <x v="5"/>
  </r>
  <r>
    <s v="COFCO-UGQ-NYC"/>
    <x v="2"/>
    <s v="Nueva York"/>
    <n v="310.14999999999998"/>
    <n v="1.7552493438320098E-2"/>
    <n v="304.8"/>
    <d v="2022-10-05T00:00:00"/>
    <d v="2022-10-04T00:00:00"/>
    <x v="5"/>
  </r>
  <r>
    <s v="COFCO-EP-NYC"/>
    <x v="3"/>
    <s v="Nueva York"/>
    <n v="312.14999999999998"/>
    <n v="1.7438070404171988E-2"/>
    <n v="306.8"/>
    <d v="2022-10-05T00:00:00"/>
    <d v="2022-10-04T00:00:00"/>
    <x v="5"/>
  </r>
  <r>
    <s v="COFSV-NYC"/>
    <x v="4"/>
    <s v="Nueva York"/>
    <n v="269.14999999999998"/>
    <n v="2.0280515542077202E-2"/>
    <n v="263.8"/>
    <d v="2022-10-05T00:00:00"/>
    <d v="2022-10-04T00:00:00"/>
    <x v="5"/>
  </r>
  <r>
    <s v="COFMX-NYC"/>
    <x v="5"/>
    <s v="Laredo"/>
    <n v="261.14999999999998"/>
    <n v="2.0914777169663664E-2"/>
    <n v="255.8"/>
    <d v="2022-10-05T00:00:00"/>
    <d v="2022-10-04T00:00:00"/>
    <x v="5"/>
  </r>
  <r>
    <s v="COFMX-HG-NYC"/>
    <x v="6"/>
    <s v="Nueva York"/>
    <n v="273.14999999999998"/>
    <n v="1.9977595220313539E-2"/>
    <n v="267.8"/>
    <d v="2022-10-05T00:00:00"/>
    <d v="2022-10-04T00:00:00"/>
    <x v="5"/>
  </r>
  <r>
    <s v="COFGT-NYC"/>
    <x v="7"/>
    <s v="Nueva York"/>
    <n v="292.14999999999998"/>
    <n v="1.8654114365411315E-2"/>
    <n v="286.8"/>
    <d v="2022-10-05T00:00:00"/>
    <d v="2022-10-04T00:00:00"/>
    <x v="5"/>
  </r>
  <r>
    <s v="COFSAN-4-NYC"/>
    <x v="8"/>
    <s v="Nueva York"/>
    <n v="229.15"/>
    <n v="2.3905272564789963E-2"/>
    <n v="223.8"/>
    <d v="2022-10-05T00:00:00"/>
    <d v="2022-10-04T00:00:00"/>
    <x v="5"/>
  </r>
  <r>
    <s v="COFID-EK1-NYC"/>
    <x v="9"/>
    <s v="Nueva York"/>
    <n v="124.06"/>
    <n v="3.2252862441546729E-4"/>
    <n v="124.02"/>
    <d v="2022-10-05T00:00:00"/>
    <d v="2022-10-04T00:00:00"/>
    <x v="5"/>
  </r>
  <r>
    <s v="COFUG-NYC"/>
    <x v="10"/>
    <s v="Nueva York"/>
    <n v="137.06"/>
    <n v="2.9192818566626801E-4"/>
    <n v="137.02000000000001"/>
    <d v="2022-10-05T00:00:00"/>
    <d v="2022-10-04T00:00:00"/>
    <x v="5"/>
  </r>
  <r>
    <s v="COFPE-NYC"/>
    <x v="11"/>
    <s v="Nueva York"/>
    <n v="274.14999999999998"/>
    <n v="1.9903273809523683E-2"/>
    <n v="268.8"/>
    <d v="2022-10-05T00:00:00"/>
    <d v="2022-10-04T00:00:00"/>
    <x v="5"/>
  </r>
  <r>
    <s v="COF-WARB-CRSDF"/>
    <x v="12"/>
    <s v="NWE"/>
    <n v="82"/>
    <n v="2.5000000000000001E-2"/>
    <n v="80"/>
    <d v="2022-10-06T00:00:00"/>
    <d v="2022-10-05T00:00:00"/>
    <x v="5"/>
  </r>
  <r>
    <s v="COF-WARB-CRHDF"/>
    <x v="13"/>
    <s v="NWE"/>
    <n v="75"/>
    <n v="0"/>
    <n v="75"/>
    <d v="2022-10-06T00:00:00"/>
    <d v="2022-10-05T00:00:00"/>
    <x v="5"/>
  </r>
  <r>
    <s v="COF-HON-NYC"/>
    <x v="14"/>
    <s v="Nueva York"/>
    <n v="274.14999999999998"/>
    <n v="1.9903273809523683E-2"/>
    <n v="268.8"/>
    <d v="2022-10-05T00:00:00"/>
    <d v="2022-10-04T00:00:00"/>
    <x v="5"/>
  </r>
  <r>
    <s v="COFHD-HG-BRE"/>
    <x v="15"/>
    <m/>
    <m/>
    <s v="-"/>
    <n v="0"/>
    <d v="2022-10-06T00:00:00"/>
    <d v="2022-10-05T00:00:0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74">
        <item m="1" x="86"/>
        <item m="1" x="260"/>
        <item m="1" x="84"/>
        <item m="1" x="150"/>
        <item m="1" x="270"/>
        <item m="1" x="173"/>
        <item m="1" x="24"/>
        <item m="1" x="38"/>
        <item m="1" x="234"/>
        <item m="1" x="168"/>
        <item m="1" x="102"/>
        <item m="1" x="32"/>
        <item m="1" x="230"/>
        <item m="1" x="164"/>
        <item m="1" x="96"/>
        <item m="1" x="27"/>
        <item m="1" x="225"/>
        <item m="1" x="157"/>
        <item m="1" x="90"/>
        <item m="1" x="21"/>
        <item m="1" x="220"/>
        <item m="1" x="11"/>
        <item m="1" x="152"/>
        <item m="1" x="200"/>
        <item m="1" x="147"/>
        <item m="1" x="80"/>
        <item m="1" x="14"/>
        <item m="1" x="213"/>
        <item m="1" x="143"/>
        <item m="1" x="77"/>
        <item m="1" x="9"/>
        <item m="1" x="209"/>
        <item m="1" x="138"/>
        <item m="1" x="72"/>
        <item m="1" x="271"/>
        <item m="1" x="203"/>
        <item m="1" x="135"/>
        <item m="1" x="69"/>
        <item m="1" x="264"/>
        <item m="1" x="197"/>
        <item m="1" x="130"/>
        <item m="1" x="64"/>
        <item m="1" x="259"/>
        <item m="1" x="193"/>
        <item m="1" x="127"/>
        <item m="1" x="58"/>
        <item m="1" x="253"/>
        <item m="1" x="185"/>
        <item m="1" x="120"/>
        <item m="1" x="51"/>
        <item m="1" x="247"/>
        <item m="1" x="180"/>
        <item m="1" x="114"/>
        <item m="1" x="44"/>
        <item m="1" x="239"/>
        <item m="1" x="195"/>
        <item m="1" x="128"/>
        <item m="1" x="61"/>
        <item m="1" x="256"/>
        <item m="1" x="189"/>
        <item m="1" x="123"/>
        <item m="1" x="54"/>
        <item m="1" x="250"/>
        <item m="1" x="183"/>
        <item m="1" x="117"/>
        <item m="1" x="48"/>
        <item m="1" x="243"/>
        <item m="1" x="176"/>
        <item m="1" x="110"/>
        <item m="1" x="42"/>
        <item m="1" x="237"/>
        <item m="1" x="171"/>
        <item m="1" x="107"/>
        <item m="1" x="37"/>
        <item m="1" x="233"/>
        <item m="1" x="167"/>
        <item m="1" x="101"/>
        <item m="1" x="31"/>
        <item m="1" x="229"/>
        <item m="1" x="163"/>
        <item m="1" x="95"/>
        <item m="1" x="26"/>
        <item m="1" x="224"/>
        <item m="1" x="156"/>
        <item m="1" x="89"/>
        <item m="1" x="181"/>
        <item m="1" x="67"/>
        <item m="1" x="159"/>
        <item m="1" x="93"/>
        <item m="1" x="25"/>
        <item m="1" x="223"/>
        <item m="1" x="194"/>
        <item m="1" x="141"/>
        <item m="1" x="74"/>
        <item m="1" x="6"/>
        <item m="1" x="206"/>
        <item m="1" x="267"/>
        <item m="1" x="201"/>
        <item m="1" x="133"/>
        <item m="1" x="66"/>
        <item m="1" x="262"/>
        <item m="1" x="62"/>
        <item m="1" x="257"/>
        <item m="1" x="190"/>
        <item m="1" x="124"/>
        <item m="1" x="55"/>
        <item m="1" x="251"/>
        <item m="1" x="118"/>
        <item m="1" x="49"/>
        <item m="1" x="244"/>
        <item m="1" x="177"/>
        <item m="1" x="111"/>
        <item m="1" x="172"/>
        <item m="1" x="186"/>
        <item m="1" x="121"/>
        <item m="1" x="52"/>
        <item m="1" x="248"/>
        <item m="1" x="45"/>
        <item m="1" x="240"/>
        <item m="1" x="175"/>
        <item m="1" x="109"/>
        <item m="1" x="40"/>
        <item m="1" x="105"/>
        <item m="1" x="35"/>
        <item m="1" x="232"/>
        <item m="1" x="166"/>
        <item m="1" x="99"/>
        <item m="1" x="161"/>
        <item m="1" x="92"/>
        <item m="1" x="23"/>
        <item m="1" x="222"/>
        <item m="1" x="154"/>
        <item m="1" x="218"/>
        <item m="1" x="151"/>
        <item m="1" x="83"/>
        <item m="1" x="17"/>
        <item m="1" x="231"/>
        <item x="2"/>
        <item x="3"/>
        <item x="4"/>
        <item x="5"/>
        <item m="1" x="91"/>
        <item m="1" x="22"/>
        <item m="1" x="85"/>
        <item m="1" x="18"/>
        <item m="1" x="216"/>
        <item m="1" x="149"/>
        <item m="1" x="82"/>
        <item m="1" x="145"/>
        <item m="1" x="78"/>
        <item m="1" x="10"/>
        <item m="1" x="211"/>
        <item m="1" x="140"/>
        <item m="1" x="205"/>
        <item m="1" x="136"/>
        <item m="1" x="70"/>
        <item m="1" x="266"/>
        <item m="1" x="199"/>
        <item m="1" x="132"/>
        <item m="1" x="13"/>
        <item m="1" x="212"/>
        <item m="1" x="142"/>
        <item m="1" x="76"/>
        <item m="1" x="8"/>
        <item m="1" x="208"/>
        <item m="1" x="269"/>
        <item m="1" x="202"/>
        <item m="1" x="134"/>
        <item m="1" x="68"/>
        <item m="1" x="263"/>
        <item m="1" x="63"/>
        <item m="1" x="258"/>
        <item m="1" x="192"/>
        <item m="1" x="126"/>
        <item m="1" x="57"/>
        <item m="1" x="119"/>
        <item m="1" x="50"/>
        <item m="1" x="246"/>
        <item m="1" x="179"/>
        <item m="1" x="113"/>
        <item m="1" x="174"/>
        <item m="1" x="108"/>
        <item m="1" x="60"/>
        <item m="1" x="255"/>
        <item m="1" x="188"/>
        <item m="1" x="249"/>
        <item m="1" x="182"/>
        <item m="1" x="116"/>
        <item m="1" x="47"/>
        <item m="1" x="242"/>
        <item m="1" x="41"/>
        <item m="1" x="236"/>
        <item m="1" x="170"/>
        <item m="1" x="106"/>
        <item m="1" x="36"/>
        <item m="1" x="100"/>
        <item m="1" x="30"/>
        <item m="1" x="228"/>
        <item m="1" x="162"/>
        <item m="1" x="94"/>
        <item m="1" x="155"/>
        <item m="1" x="88"/>
        <item m="1" x="20"/>
        <item m="1" x="219"/>
        <item m="1" x="104"/>
        <item m="1" x="34"/>
        <item m="1" x="165"/>
        <item m="1" x="98"/>
        <item m="1" x="29"/>
        <item m="1" x="227"/>
        <item m="1" x="160"/>
        <item m="1" x="221"/>
        <item m="1" x="153"/>
        <item m="1" x="87"/>
        <item m="1" x="19"/>
        <item m="1" x="217"/>
        <item m="1" x="16"/>
        <item m="1" x="215"/>
        <item m="1" x="146"/>
        <item m="1" x="79"/>
        <item m="1" x="12"/>
        <item m="1" x="75"/>
        <item m="1" x="7"/>
        <item m="1" x="207"/>
        <item m="1" x="137"/>
        <item m="1" x="71"/>
        <item m="1" x="268"/>
        <item m="1" x="148"/>
        <item m="1" x="81"/>
        <item m="1" x="15"/>
        <item m="1" x="214"/>
        <item m="1" x="144"/>
        <item m="1" x="210"/>
        <item m="1" x="139"/>
        <item m="1" x="73"/>
        <item m="1" x="272"/>
        <item m="1" x="204"/>
        <item m="1" x="265"/>
        <item m="1" x="198"/>
        <item m="1" x="131"/>
        <item m="1" x="65"/>
        <item m="1" x="261"/>
        <item m="1" x="59"/>
        <item m="1" x="254"/>
        <item m="1" x="187"/>
        <item m="1" x="122"/>
        <item m="1" x="53"/>
        <item m="1" x="115"/>
        <item m="1" x="46"/>
        <item m="1" x="241"/>
        <item m="1" x="196"/>
        <item m="1" x="129"/>
        <item m="1" x="191"/>
        <item m="1" x="125"/>
        <item m="1" x="56"/>
        <item m="1" x="252"/>
        <item m="1" x="184"/>
        <item m="1" x="245"/>
        <item m="1" x="178"/>
        <item m="1" x="112"/>
        <item m="1" x="43"/>
        <item m="1" x="238"/>
        <item m="1" x="39"/>
        <item m="1" x="235"/>
        <item m="1" x="169"/>
        <item m="1" x="103"/>
        <item m="1" x="33"/>
        <item m="1" x="97"/>
        <item m="1" x="28"/>
        <item m="1" x="226"/>
        <item m="1" x="158"/>
        <item x="0"/>
        <item x="1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9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9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9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9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92">
      <pivotArea outline="0" collapsedLevelsAreSubtotals="1" fieldPosition="0"/>
    </format>
    <format dxfId="19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field="1" type="button" dataOnly="0" labelOnly="1" outline="0" axis="axisRow" fieldPosition="0"/>
    </format>
    <format dxfId="18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8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8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82">
      <pivotArea field="1" type="button" dataOnly="0" labelOnly="1" outline="0" axis="axisRow" fieldPosition="0"/>
    </format>
    <format dxfId="18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73">
        <i x="2" s="1"/>
        <i x="3" s="1"/>
        <i x="4" s="1"/>
        <i x="5" s="1"/>
        <i x="0" s="1"/>
        <i x="1" s="1"/>
        <i x="86" s="1" nd="1"/>
        <i x="260" s="1" nd="1"/>
        <i x="84" s="1" nd="1"/>
        <i x="150" s="1" nd="1"/>
        <i x="270" s="1" nd="1"/>
        <i x="173" s="1" nd="1"/>
        <i x="24" s="1" nd="1"/>
        <i x="38" s="1" nd="1"/>
        <i x="234" s="1" nd="1"/>
        <i x="168" s="1" nd="1"/>
        <i x="102" s="1" nd="1"/>
        <i x="32" s="1" nd="1"/>
        <i x="230" s="1" nd="1"/>
        <i x="164" s="1" nd="1"/>
        <i x="96" s="1" nd="1"/>
        <i x="27" s="1" nd="1"/>
        <i x="225" s="1" nd="1"/>
        <i x="157" s="1" nd="1"/>
        <i x="90" s="1" nd="1"/>
        <i x="21" s="1" nd="1"/>
        <i x="220" s="1" nd="1"/>
        <i x="11" s="1" nd="1"/>
        <i x="152" s="1" nd="1"/>
        <i x="200" s="1" nd="1"/>
        <i x="147" s="1" nd="1"/>
        <i x="80" s="1" nd="1"/>
        <i x="14" s="1" nd="1"/>
        <i x="213" s="1" nd="1"/>
        <i x="143" s="1" nd="1"/>
        <i x="77" s="1" nd="1"/>
        <i x="9" s="1" nd="1"/>
        <i x="209" s="1" nd="1"/>
        <i x="138" s="1" nd="1"/>
        <i x="72" s="1" nd="1"/>
        <i x="271" s="1" nd="1"/>
        <i x="203" s="1" nd="1"/>
        <i x="135" s="1" nd="1"/>
        <i x="69" s="1" nd="1"/>
        <i x="264" s="1" nd="1"/>
        <i x="197" s="1" nd="1"/>
        <i x="130" s="1" nd="1"/>
        <i x="64" s="1" nd="1"/>
        <i x="259" s="1" nd="1"/>
        <i x="193" s="1" nd="1"/>
        <i x="127" s="1" nd="1"/>
        <i x="58" s="1" nd="1"/>
        <i x="253" s="1" nd="1"/>
        <i x="185" s="1" nd="1"/>
        <i x="120" s="1" nd="1"/>
        <i x="51" s="1" nd="1"/>
        <i x="247" s="1" nd="1"/>
        <i x="180" s="1" nd="1"/>
        <i x="114" s="1" nd="1"/>
        <i x="44" s="1" nd="1"/>
        <i x="239" s="1" nd="1"/>
        <i x="195" s="1" nd="1"/>
        <i x="128" s="1" nd="1"/>
        <i x="61" s="1" nd="1"/>
        <i x="256" s="1" nd="1"/>
        <i x="189" s="1" nd="1"/>
        <i x="123" s="1" nd="1"/>
        <i x="54" s="1" nd="1"/>
        <i x="250" s="1" nd="1"/>
        <i x="183" s="1" nd="1"/>
        <i x="117" s="1" nd="1"/>
        <i x="48" s="1" nd="1"/>
        <i x="243" s="1" nd="1"/>
        <i x="176" s="1" nd="1"/>
        <i x="110" s="1" nd="1"/>
        <i x="42" s="1" nd="1"/>
        <i x="237" s="1" nd="1"/>
        <i x="171" s="1" nd="1"/>
        <i x="107" s="1" nd="1"/>
        <i x="37" s="1" nd="1"/>
        <i x="233" s="1" nd="1"/>
        <i x="167" s="1" nd="1"/>
        <i x="101" s="1" nd="1"/>
        <i x="31" s="1" nd="1"/>
        <i x="229" s="1" nd="1"/>
        <i x="163" s="1" nd="1"/>
        <i x="95" s="1" nd="1"/>
        <i x="26" s="1" nd="1"/>
        <i x="224" s="1" nd="1"/>
        <i x="156" s="1" nd="1"/>
        <i x="89" s="1" nd="1"/>
        <i x="181" s="1" nd="1"/>
        <i x="67" s="1" nd="1"/>
        <i x="159" s="1" nd="1"/>
        <i x="93" s="1" nd="1"/>
        <i x="25" s="1" nd="1"/>
        <i x="223" s="1" nd="1"/>
        <i x="194" s="1" nd="1"/>
        <i x="141" s="1" nd="1"/>
        <i x="74" s="1" nd="1"/>
        <i x="6" s="1" nd="1"/>
        <i x="206" s="1" nd="1"/>
        <i x="267" s="1" nd="1"/>
        <i x="201" s="1" nd="1"/>
        <i x="133" s="1" nd="1"/>
        <i x="66" s="1" nd="1"/>
        <i x="262" s="1" nd="1"/>
        <i x="62" s="1" nd="1"/>
        <i x="257" s="1" nd="1"/>
        <i x="190" s="1" nd="1"/>
        <i x="124" s="1" nd="1"/>
        <i x="55" s="1" nd="1"/>
        <i x="251" s="1" nd="1"/>
        <i x="118" s="1" nd="1"/>
        <i x="49" s="1" nd="1"/>
        <i x="244" s="1" nd="1"/>
        <i x="177" s="1" nd="1"/>
        <i x="111" s="1" nd="1"/>
        <i x="172" s="1" nd="1"/>
        <i x="186" s="1" nd="1"/>
        <i x="121" s="1" nd="1"/>
        <i x="52" s="1" nd="1"/>
        <i x="248" s="1" nd="1"/>
        <i x="45" s="1" nd="1"/>
        <i x="240" s="1" nd="1"/>
        <i x="175" s="1" nd="1"/>
        <i x="109" s="1" nd="1"/>
        <i x="40" s="1" nd="1"/>
        <i x="105" s="1" nd="1"/>
        <i x="35" s="1" nd="1"/>
        <i x="232" s="1" nd="1"/>
        <i x="166" s="1" nd="1"/>
        <i x="99" s="1" nd="1"/>
        <i x="161" s="1" nd="1"/>
        <i x="92" s="1" nd="1"/>
        <i x="23" s="1" nd="1"/>
        <i x="222" s="1" nd="1"/>
        <i x="154" s="1" nd="1"/>
        <i x="218" s="1" nd="1"/>
        <i x="151" s="1" nd="1"/>
        <i x="83" s="1" nd="1"/>
        <i x="17" s="1" nd="1"/>
        <i x="231" s="1" nd="1"/>
        <i x="91" s="1" nd="1"/>
        <i x="22" s="1" nd="1"/>
        <i x="85" s="1" nd="1"/>
        <i x="18" s="1" nd="1"/>
        <i x="216" s="1" nd="1"/>
        <i x="149" s="1" nd="1"/>
        <i x="82" s="1" nd="1"/>
        <i x="145" s="1" nd="1"/>
        <i x="78" s="1" nd="1"/>
        <i x="10" s="1" nd="1"/>
        <i x="211" s="1" nd="1"/>
        <i x="140" s="1" nd="1"/>
        <i x="205" s="1" nd="1"/>
        <i x="136" s="1" nd="1"/>
        <i x="70" s="1" nd="1"/>
        <i x="266" s="1" nd="1"/>
        <i x="199" s="1" nd="1"/>
        <i x="132" s="1" nd="1"/>
        <i x="13" s="1" nd="1"/>
        <i x="212" s="1" nd="1"/>
        <i x="142" s="1" nd="1"/>
        <i x="76" s="1" nd="1"/>
        <i x="8" s="1" nd="1"/>
        <i x="208" s="1" nd="1"/>
        <i x="269" s="1" nd="1"/>
        <i x="202" s="1" nd="1"/>
        <i x="134" s="1" nd="1"/>
        <i x="68" s="1" nd="1"/>
        <i x="263" s="1" nd="1"/>
        <i x="63" s="1" nd="1"/>
        <i x="258" s="1" nd="1"/>
        <i x="192" s="1" nd="1"/>
        <i x="126" s="1" nd="1"/>
        <i x="57" s="1" nd="1"/>
        <i x="119" s="1" nd="1"/>
        <i x="50" s="1" nd="1"/>
        <i x="246" s="1" nd="1"/>
        <i x="179" s="1" nd="1"/>
        <i x="113" s="1" nd="1"/>
        <i x="174" s="1" nd="1"/>
        <i x="108" s="1" nd="1"/>
        <i x="60" s="1" nd="1"/>
        <i x="255" s="1" nd="1"/>
        <i x="188" s="1" nd="1"/>
        <i x="249" s="1" nd="1"/>
        <i x="182" s="1" nd="1"/>
        <i x="116" s="1" nd="1"/>
        <i x="47" s="1" nd="1"/>
        <i x="242" s="1" nd="1"/>
        <i x="41" s="1" nd="1"/>
        <i x="236" s="1" nd="1"/>
        <i x="170" s="1" nd="1"/>
        <i x="106" s="1" nd="1"/>
        <i x="36" s="1" nd="1"/>
        <i x="100" s="1" nd="1"/>
        <i x="30" s="1" nd="1"/>
        <i x="228" s="1" nd="1"/>
        <i x="162" s="1" nd="1"/>
        <i x="94" s="1" nd="1"/>
        <i x="155" s="1" nd="1"/>
        <i x="88" s="1" nd="1"/>
        <i x="20" s="1" nd="1"/>
        <i x="219" s="1" nd="1"/>
        <i x="104" s="1" nd="1"/>
        <i x="34" s="1" nd="1"/>
        <i x="165" s="1" nd="1"/>
        <i x="98" s="1" nd="1"/>
        <i x="29" s="1" nd="1"/>
        <i x="227" s="1" nd="1"/>
        <i x="160" s="1" nd="1"/>
        <i x="221" s="1" nd="1"/>
        <i x="153" s="1" nd="1"/>
        <i x="87" s="1" nd="1"/>
        <i x="19" s="1" nd="1"/>
        <i x="217" s="1" nd="1"/>
        <i x="16" s="1" nd="1"/>
        <i x="215" s="1" nd="1"/>
        <i x="146" s="1" nd="1"/>
        <i x="79" s="1" nd="1"/>
        <i x="12" s="1" nd="1"/>
        <i x="75" s="1" nd="1"/>
        <i x="7" s="1" nd="1"/>
        <i x="207" s="1" nd="1"/>
        <i x="137" s="1" nd="1"/>
        <i x="71" s="1" nd="1"/>
        <i x="268" s="1" nd="1"/>
        <i x="148" s="1" nd="1"/>
        <i x="81" s="1" nd="1"/>
        <i x="15" s="1" nd="1"/>
        <i x="214" s="1" nd="1"/>
        <i x="144" s="1" nd="1"/>
        <i x="210" s="1" nd="1"/>
        <i x="139" s="1" nd="1"/>
        <i x="73" s="1" nd="1"/>
        <i x="272" s="1" nd="1"/>
        <i x="204" s="1" nd="1"/>
        <i x="265" s="1" nd="1"/>
        <i x="198" s="1" nd="1"/>
        <i x="131" s="1" nd="1"/>
        <i x="65" s="1" nd="1"/>
        <i x="261" s="1" nd="1"/>
        <i x="59" s="1" nd="1"/>
        <i x="254" s="1" nd="1"/>
        <i x="187" s="1" nd="1"/>
        <i x="122" s="1" nd="1"/>
        <i x="53" s="1" nd="1"/>
        <i x="115" s="1" nd="1"/>
        <i x="46" s="1" nd="1"/>
        <i x="241" s="1" nd="1"/>
        <i x="196" s="1" nd="1"/>
        <i x="129" s="1" nd="1"/>
        <i x="191" s="1" nd="1"/>
        <i x="125" s="1" nd="1"/>
        <i x="56" s="1" nd="1"/>
        <i x="252" s="1" nd="1"/>
        <i x="184" s="1" nd="1"/>
        <i x="245" s="1" nd="1"/>
        <i x="178" s="1" nd="1"/>
        <i x="112" s="1" nd="1"/>
        <i x="43" s="1" nd="1"/>
        <i x="238" s="1" nd="1"/>
        <i x="39" s="1" nd="1"/>
        <i x="235" s="1" nd="1"/>
        <i x="169" s="1" nd="1"/>
        <i x="103" s="1" nd="1"/>
        <i x="33" s="1" nd="1"/>
        <i x="97" s="1" nd="1"/>
        <i x="28" s="1" nd="1"/>
        <i x="226" s="1" nd="1"/>
        <i x="158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id="1" name="FÍSICOS" displayName="FÍSICOS" ref="A1:I97" totalsRowShown="0" headerRowDxfId="212" dataDxfId="210" headerRowBorderDxfId="211" tableBorderDxfId="209">
  <autoFilter ref="A1:I97"/>
  <tableColumns count="9">
    <tableColumn id="1" name="Clave" dataDxfId="208"/>
    <tableColumn id="2" name="Tipo de producto" dataDxfId="207"/>
    <tableColumn id="3" name="Lugar de entrega" dataDxfId="206"/>
    <tableColumn id="4" name="Último precio_x000a_(cts Dlr/lb)" dataDxfId="205"/>
    <tableColumn id="5" name="Cambio neto" dataDxfId="204"/>
    <tableColumn id="6" name="Precio anterior_x000a_(cts Dlr/lb)" dataDxfId="203"/>
    <tableColumn id="7" name="Día actual" dataDxfId="202"/>
    <tableColumn id="8" name="Día anterior" dataDxfId="201"/>
    <tableColumn id="9" name="DÍA DE REPORTE" dataDxfId="20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topLeftCell="A79" zoomScale="115" zoomScaleNormal="115" workbookViewId="0">
      <selection activeCell="A82" sqref="A82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125.47</v>
      </c>
      <c r="E2" s="7">
        <v>-9.3170153967627855E-3</v>
      </c>
      <c r="F2" s="16">
        <v>126.65</v>
      </c>
      <c r="G2" s="17">
        <v>44833</v>
      </c>
      <c r="H2" s="35">
        <v>44832</v>
      </c>
      <c r="I2" s="19">
        <v>44834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237.2</v>
      </c>
      <c r="E3" s="8">
        <v>-1.2489592006661117E-2</v>
      </c>
      <c r="F3" s="11">
        <v>240.2</v>
      </c>
      <c r="G3" s="12">
        <v>44833</v>
      </c>
      <c r="H3" s="36">
        <v>44832</v>
      </c>
      <c r="I3" s="20">
        <v>44834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311.2</v>
      </c>
      <c r="E4" s="8">
        <v>-1.5812776723592662E-2</v>
      </c>
      <c r="F4" s="11">
        <v>316.2</v>
      </c>
      <c r="G4" s="12">
        <v>44833</v>
      </c>
      <c r="H4" s="36">
        <v>44832</v>
      </c>
      <c r="I4" s="20">
        <v>44834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313.2</v>
      </c>
      <c r="E5" s="8">
        <v>-1.5713387806411062E-2</v>
      </c>
      <c r="F5" s="11">
        <v>318.2</v>
      </c>
      <c r="G5" s="12">
        <v>44833</v>
      </c>
      <c r="H5" s="36">
        <v>44832</v>
      </c>
      <c r="I5" s="20">
        <v>44834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270.2</v>
      </c>
      <c r="E6" s="8">
        <v>-1.8168604651162792E-2</v>
      </c>
      <c r="F6" s="11">
        <v>275.2</v>
      </c>
      <c r="G6" s="12">
        <v>44833</v>
      </c>
      <c r="H6" s="36">
        <v>44832</v>
      </c>
      <c r="I6" s="20">
        <v>44834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262.2</v>
      </c>
      <c r="E7" s="8">
        <v>-1.1312217194570135E-2</v>
      </c>
      <c r="F7" s="11">
        <v>265.2</v>
      </c>
      <c r="G7" s="12">
        <v>44833</v>
      </c>
      <c r="H7" s="36">
        <v>44832</v>
      </c>
      <c r="I7" s="20">
        <v>44834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274.2</v>
      </c>
      <c r="E8" s="8">
        <v>-1.0822510822510824E-2</v>
      </c>
      <c r="F8" s="11">
        <v>277.2</v>
      </c>
      <c r="G8" s="12">
        <v>44833</v>
      </c>
      <c r="H8" s="36">
        <v>44832</v>
      </c>
      <c r="I8" s="20">
        <v>44834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293.2</v>
      </c>
      <c r="E9" s="8">
        <v>-1.012829169480081E-2</v>
      </c>
      <c r="F9" s="11">
        <v>296.2</v>
      </c>
      <c r="G9" s="12">
        <v>44833</v>
      </c>
      <c r="H9" s="36">
        <v>44832</v>
      </c>
      <c r="I9" s="20">
        <v>44834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230.2</v>
      </c>
      <c r="E10" s="8">
        <v>-1.2864493996569469E-2</v>
      </c>
      <c r="F10" s="11">
        <v>233.2</v>
      </c>
      <c r="G10" s="12">
        <v>44833</v>
      </c>
      <c r="H10" s="36">
        <v>44832</v>
      </c>
      <c r="I10" s="20">
        <v>44834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124.47</v>
      </c>
      <c r="E11" s="8">
        <v>-5.4334798242110013E-3</v>
      </c>
      <c r="F11" s="11">
        <v>125.15</v>
      </c>
      <c r="G11" s="12">
        <v>44833</v>
      </c>
      <c r="H11" s="36">
        <v>44832</v>
      </c>
      <c r="I11" s="20">
        <v>44834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137.47</v>
      </c>
      <c r="E12" s="8">
        <v>-2.2609313899751203E-2</v>
      </c>
      <c r="F12" s="11">
        <v>140.65</v>
      </c>
      <c r="G12" s="12">
        <v>44833</v>
      </c>
      <c r="H12" s="36">
        <v>44832</v>
      </c>
      <c r="I12" s="20">
        <v>44834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275.2</v>
      </c>
      <c r="E13" s="8">
        <v>-1.9593872461702886E-2</v>
      </c>
      <c r="F13" s="11">
        <v>280.7</v>
      </c>
      <c r="G13" s="12">
        <v>44833</v>
      </c>
      <c r="H13" s="36">
        <v>44832</v>
      </c>
      <c r="I13" s="20">
        <v>44834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44834</v>
      </c>
      <c r="H14" s="36">
        <v>44833</v>
      </c>
      <c r="I14" s="20">
        <v>44834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44834</v>
      </c>
      <c r="H15" s="36">
        <v>44833</v>
      </c>
      <c r="I15" s="20">
        <v>44834</v>
      </c>
    </row>
    <row r="16" spans="1:9" x14ac:dyDescent="0.35">
      <c r="A16" s="29" t="s">
        <v>50</v>
      </c>
      <c r="B16" s="30" t="s">
        <v>48</v>
      </c>
      <c r="C16" s="11" t="s">
        <v>21</v>
      </c>
      <c r="D16" s="31">
        <v>275.2</v>
      </c>
      <c r="E16" s="32">
        <v>-1.0783608914450037E-2</v>
      </c>
      <c r="F16" s="31">
        <v>278.2</v>
      </c>
      <c r="G16" s="33">
        <v>44833</v>
      </c>
      <c r="H16" s="37">
        <v>44832</v>
      </c>
      <c r="I16" s="34">
        <v>44834</v>
      </c>
    </row>
    <row r="17" spans="1:9" ht="18.75" thickBot="1" x14ac:dyDescent="0.4">
      <c r="A17" s="29" t="s">
        <v>51</v>
      </c>
      <c r="B17" s="30" t="s">
        <v>49</v>
      </c>
      <c r="C17" s="31"/>
      <c r="D17" s="31"/>
      <c r="E17" s="32" t="s">
        <v>47</v>
      </c>
      <c r="F17" s="31">
        <v>0</v>
      </c>
      <c r="G17" s="33">
        <v>44834</v>
      </c>
      <c r="H17" s="37">
        <v>44833</v>
      </c>
      <c r="I17" s="34">
        <v>44834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124.16</v>
      </c>
      <c r="E18" s="21">
        <f>(FÍSICOS[[#This Row],[Último precio
(cts Dlr/lb)]]-FÍSICOS[[#This Row],[Precio anterior
(cts Dlr/lb)]])/FÍSICOS[[#This Row],[Precio anterior
(cts Dlr/lb)]]</f>
        <v>-1.0440742807045527E-2</v>
      </c>
      <c r="F18" s="16">
        <f t="shared" ref="F18:F30" si="0">D2</f>
        <v>125.47</v>
      </c>
      <c r="G18" s="17">
        <v>44834</v>
      </c>
      <c r="H18" s="18">
        <f t="shared" ref="H18:H30" si="1">G2</f>
        <v>44833</v>
      </c>
      <c r="I18" s="19">
        <v>44835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233.05</v>
      </c>
      <c r="E19" s="22">
        <f>(FÍSICOS[[#This Row],[Último precio
(cts Dlr/lb)]]-FÍSICOS[[#This Row],[Precio anterior
(cts Dlr/lb)]])/FÍSICOS[[#This Row],[Precio anterior
(cts Dlr/lb)]]</f>
        <v>-1.7495784148397881E-2</v>
      </c>
      <c r="F19" s="11">
        <f t="shared" si="0"/>
        <v>237.2</v>
      </c>
      <c r="G19" s="12">
        <v>44834</v>
      </c>
      <c r="H19" s="13">
        <f t="shared" si="1"/>
        <v>44833</v>
      </c>
      <c r="I19" s="20">
        <v>44835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307.05</v>
      </c>
      <c r="E20" s="22">
        <f>(FÍSICOS[[#This Row],[Último precio
(cts Dlr/lb)]]-FÍSICOS[[#This Row],[Precio anterior
(cts Dlr/lb)]])/FÍSICOS[[#This Row],[Precio anterior
(cts Dlr/lb)]]</f>
        <v>-1.3335475578406097E-2</v>
      </c>
      <c r="F20" s="11">
        <f t="shared" si="0"/>
        <v>311.2</v>
      </c>
      <c r="G20" s="12">
        <v>44834</v>
      </c>
      <c r="H20" s="13">
        <f t="shared" si="1"/>
        <v>44833</v>
      </c>
      <c r="I20" s="20">
        <v>44835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309.05</v>
      </c>
      <c r="E21" s="22">
        <f>(FÍSICOS[[#This Row],[Último precio
(cts Dlr/lb)]]-FÍSICOS[[#This Row],[Precio anterior
(cts Dlr/lb)]])/FÍSICOS[[#This Row],[Precio anterior
(cts Dlr/lb)]]</f>
        <v>-1.3250319284801972E-2</v>
      </c>
      <c r="F21" s="11">
        <f t="shared" si="0"/>
        <v>313.2</v>
      </c>
      <c r="G21" s="12">
        <v>44834</v>
      </c>
      <c r="H21" s="13">
        <f t="shared" si="1"/>
        <v>44833</v>
      </c>
      <c r="I21" s="20">
        <v>44835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266.05</v>
      </c>
      <c r="E22" s="22">
        <f>(FÍSICOS[[#This Row],[Último precio
(cts Dlr/lb)]]-FÍSICOS[[#This Row],[Precio anterior
(cts Dlr/lb)]])/FÍSICOS[[#This Row],[Precio anterior
(cts Dlr/lb)]]</f>
        <v>-1.5358993338267866E-2</v>
      </c>
      <c r="F22" s="11">
        <f t="shared" si="0"/>
        <v>270.2</v>
      </c>
      <c r="G22" s="12">
        <v>44834</v>
      </c>
      <c r="H22" s="13">
        <f t="shared" si="1"/>
        <v>44833</v>
      </c>
      <c r="I22" s="20">
        <v>44835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258.05</v>
      </c>
      <c r="E23" s="22">
        <f>(FÍSICOS[[#This Row],[Último precio
(cts Dlr/lb)]]-FÍSICOS[[#This Row],[Precio anterior
(cts Dlr/lb)]])/FÍSICOS[[#This Row],[Precio anterior
(cts Dlr/lb)]]</f>
        <v>-1.5827612509534621E-2</v>
      </c>
      <c r="F23" s="11">
        <f t="shared" si="0"/>
        <v>262.2</v>
      </c>
      <c r="G23" s="12">
        <v>44834</v>
      </c>
      <c r="H23" s="13">
        <f t="shared" si="1"/>
        <v>44833</v>
      </c>
      <c r="I23" s="20">
        <v>44835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270.05</v>
      </c>
      <c r="E24" s="22">
        <f>(FÍSICOS[[#This Row],[Último precio
(cts Dlr/lb)]]-FÍSICOS[[#This Row],[Precio anterior
(cts Dlr/lb)]])/FÍSICOS[[#This Row],[Precio anterior
(cts Dlr/lb)]]</f>
        <v>-1.5134938001458707E-2</v>
      </c>
      <c r="F24" s="11">
        <f t="shared" si="0"/>
        <v>274.2</v>
      </c>
      <c r="G24" s="12">
        <v>44834</v>
      </c>
      <c r="H24" s="13">
        <f t="shared" si="1"/>
        <v>44833</v>
      </c>
      <c r="I24" s="20">
        <v>44835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289.05</v>
      </c>
      <c r="E25" s="22">
        <f>(FÍSICOS[[#This Row],[Último precio
(cts Dlr/lb)]]-FÍSICOS[[#This Row],[Precio anterior
(cts Dlr/lb)]])/FÍSICOS[[#This Row],[Precio anterior
(cts Dlr/lb)]]</f>
        <v>-1.4154160982264588E-2</v>
      </c>
      <c r="F25" s="11">
        <f t="shared" si="0"/>
        <v>293.2</v>
      </c>
      <c r="G25" s="12">
        <v>44834</v>
      </c>
      <c r="H25" s="13">
        <f t="shared" si="1"/>
        <v>44833</v>
      </c>
      <c r="I25" s="20">
        <v>44835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226.05</v>
      </c>
      <c r="E26" s="22">
        <f>(FÍSICOS[[#This Row],[Último precio
(cts Dlr/lb)]]-FÍSICOS[[#This Row],[Precio anterior
(cts Dlr/lb)]])/FÍSICOS[[#This Row],[Precio anterior
(cts Dlr/lb)]]</f>
        <v>-1.802780191138131E-2</v>
      </c>
      <c r="F26" s="11">
        <f t="shared" si="0"/>
        <v>230.2</v>
      </c>
      <c r="G26" s="12">
        <v>44834</v>
      </c>
      <c r="H26" s="13">
        <f t="shared" si="1"/>
        <v>44833</v>
      </c>
      <c r="I26" s="20">
        <v>44835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123.16</v>
      </c>
      <c r="E27" s="22">
        <f>(FÍSICOS[[#This Row],[Último precio
(cts Dlr/lb)]]-FÍSICOS[[#This Row],[Precio anterior
(cts Dlr/lb)]])/FÍSICOS[[#This Row],[Precio anterior
(cts Dlr/lb)]]</f>
        <v>-1.0524624407487767E-2</v>
      </c>
      <c r="F27" s="11">
        <f t="shared" si="0"/>
        <v>124.47</v>
      </c>
      <c r="G27" s="12">
        <v>44834</v>
      </c>
      <c r="H27" s="13">
        <f t="shared" si="1"/>
        <v>44833</v>
      </c>
      <c r="I27" s="20">
        <v>44835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136.16</v>
      </c>
      <c r="E28" s="22">
        <f>(FÍSICOS[[#This Row],[Último precio
(cts Dlr/lb)]]-FÍSICOS[[#This Row],[Precio anterior
(cts Dlr/lb)]])/FÍSICOS[[#This Row],[Precio anterior
(cts Dlr/lb)]]</f>
        <v>-9.5293518585873455E-3</v>
      </c>
      <c r="F28" s="11">
        <f t="shared" si="0"/>
        <v>137.47</v>
      </c>
      <c r="G28" s="12">
        <v>44834</v>
      </c>
      <c r="H28" s="13">
        <f t="shared" si="1"/>
        <v>44833</v>
      </c>
      <c r="I28" s="20">
        <v>44835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271.05</v>
      </c>
      <c r="E29" s="22">
        <f>(FÍSICOS[[#This Row],[Último precio
(cts Dlr/lb)]]-FÍSICOS[[#This Row],[Precio anterior
(cts Dlr/lb)]])/FÍSICOS[[#This Row],[Precio anterior
(cts Dlr/lb)]]</f>
        <v>-1.5079941860465034E-2</v>
      </c>
      <c r="F29" s="11">
        <f t="shared" si="0"/>
        <v>275.2</v>
      </c>
      <c r="G29" s="12">
        <v>44834</v>
      </c>
      <c r="H29" s="13">
        <f t="shared" si="1"/>
        <v>44833</v>
      </c>
      <c r="I29" s="20">
        <v>44835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80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80</v>
      </c>
      <c r="G30" s="12">
        <v>44834</v>
      </c>
      <c r="H30" s="13">
        <f t="shared" si="1"/>
        <v>44834</v>
      </c>
      <c r="I30" s="20">
        <v>44835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75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75</v>
      </c>
      <c r="G31" s="12">
        <v>44834</v>
      </c>
      <c r="H31" s="13">
        <f t="shared" ref="H31:H46" si="3">G15</f>
        <v>44834</v>
      </c>
      <c r="I31" s="20">
        <v>44835</v>
      </c>
    </row>
    <row r="32" spans="1:9" x14ac:dyDescent="0.35">
      <c r="A32" s="29" t="s">
        <v>50</v>
      </c>
      <c r="B32" s="30" t="s">
        <v>48</v>
      </c>
      <c r="C32" s="11" t="s">
        <v>21</v>
      </c>
      <c r="D32" s="31">
        <v>271.05</v>
      </c>
      <c r="E32" s="22" t="s">
        <v>47</v>
      </c>
      <c r="F32" s="11">
        <f t="shared" si="2"/>
        <v>275.2</v>
      </c>
      <c r="G32" s="33">
        <v>44834</v>
      </c>
      <c r="H32" s="13">
        <f t="shared" si="3"/>
        <v>44833</v>
      </c>
      <c r="I32" s="34">
        <v>44835</v>
      </c>
    </row>
    <row r="33" spans="1:9" ht="18.75" thickBot="1" x14ac:dyDescent="0.4">
      <c r="A33" s="29" t="s">
        <v>51</v>
      </c>
      <c r="B33" s="30" t="s">
        <v>49</v>
      </c>
      <c r="C33" s="31"/>
      <c r="D33" s="31"/>
      <c r="E33" s="22" t="s">
        <v>47</v>
      </c>
      <c r="F33" s="11">
        <f t="shared" si="2"/>
        <v>0</v>
      </c>
      <c r="G33" s="33">
        <v>44834</v>
      </c>
      <c r="H33" s="13">
        <f t="shared" si="3"/>
        <v>44834</v>
      </c>
      <c r="I33" s="34">
        <v>44835</v>
      </c>
    </row>
    <row r="34" spans="1:9" x14ac:dyDescent="0.35">
      <c r="A34" s="38" t="s">
        <v>6</v>
      </c>
      <c r="B34" s="39" t="s">
        <v>20</v>
      </c>
      <c r="C34" s="41" t="s">
        <v>21</v>
      </c>
      <c r="D34" s="41">
        <v>124.16</v>
      </c>
      <c r="E34" s="42">
        <f>(FÍSICOS[[#This Row],[Último precio
(cts Dlr/lb)]]-FÍSICOS[[#This Row],[Precio anterior
(cts Dlr/lb)]])/FÍSICOS[[#This Row],[Precio anterior
(cts Dlr/lb)]]</f>
        <v>0</v>
      </c>
      <c r="F34" s="41">
        <f t="shared" si="2"/>
        <v>124.16</v>
      </c>
      <c r="G34" s="43">
        <v>44834</v>
      </c>
      <c r="H34" s="44">
        <f t="shared" si="3"/>
        <v>44834</v>
      </c>
      <c r="I34" s="46">
        <v>44654</v>
      </c>
    </row>
    <row r="35" spans="1:9" x14ac:dyDescent="0.35">
      <c r="A35" s="29" t="s">
        <v>7</v>
      </c>
      <c r="B35" s="40" t="s">
        <v>22</v>
      </c>
      <c r="C35" s="31" t="s">
        <v>21</v>
      </c>
      <c r="D35" s="31">
        <v>233.05</v>
      </c>
      <c r="E35" s="32">
        <f>(FÍSICOS[[#This Row],[Último precio
(cts Dlr/lb)]]-FÍSICOS[[#This Row],[Precio anterior
(cts Dlr/lb)]])/FÍSICOS[[#This Row],[Precio anterior
(cts Dlr/lb)]]</f>
        <v>0</v>
      </c>
      <c r="F35" s="31">
        <f t="shared" si="2"/>
        <v>233.05</v>
      </c>
      <c r="G35" s="33">
        <v>44834</v>
      </c>
      <c r="H35" s="45">
        <f t="shared" si="3"/>
        <v>44834</v>
      </c>
      <c r="I35" s="34">
        <v>44654</v>
      </c>
    </row>
    <row r="36" spans="1:9" x14ac:dyDescent="0.35">
      <c r="A36" s="29" t="s">
        <v>8</v>
      </c>
      <c r="B36" s="40" t="s">
        <v>23</v>
      </c>
      <c r="C36" s="31" t="s">
        <v>21</v>
      </c>
      <c r="D36" s="31">
        <v>307.05</v>
      </c>
      <c r="E36" s="32">
        <f>(FÍSICOS[[#This Row],[Último precio
(cts Dlr/lb)]]-FÍSICOS[[#This Row],[Precio anterior
(cts Dlr/lb)]])/FÍSICOS[[#This Row],[Precio anterior
(cts Dlr/lb)]]</f>
        <v>0</v>
      </c>
      <c r="F36" s="31">
        <f t="shared" si="2"/>
        <v>307.05</v>
      </c>
      <c r="G36" s="33">
        <v>44834</v>
      </c>
      <c r="H36" s="45">
        <f t="shared" si="3"/>
        <v>44834</v>
      </c>
      <c r="I36" s="34">
        <v>44654</v>
      </c>
    </row>
    <row r="37" spans="1:9" x14ac:dyDescent="0.35">
      <c r="A37" s="29" t="s">
        <v>9</v>
      </c>
      <c r="B37" s="30" t="s">
        <v>24</v>
      </c>
      <c r="C37" s="31" t="s">
        <v>21</v>
      </c>
      <c r="D37" s="31">
        <v>309.05</v>
      </c>
      <c r="E37" s="32">
        <f>(FÍSICOS[[#This Row],[Último precio
(cts Dlr/lb)]]-FÍSICOS[[#This Row],[Precio anterior
(cts Dlr/lb)]])/FÍSICOS[[#This Row],[Precio anterior
(cts Dlr/lb)]]</f>
        <v>0</v>
      </c>
      <c r="F37" s="31">
        <f t="shared" si="2"/>
        <v>309.05</v>
      </c>
      <c r="G37" s="33">
        <v>44834</v>
      </c>
      <c r="H37" s="45">
        <f t="shared" si="3"/>
        <v>44834</v>
      </c>
      <c r="I37" s="34">
        <v>44654</v>
      </c>
    </row>
    <row r="38" spans="1:9" x14ac:dyDescent="0.35">
      <c r="A38" s="29" t="s">
        <v>10</v>
      </c>
      <c r="B38" s="30" t="s">
        <v>25</v>
      </c>
      <c r="C38" s="31" t="s">
        <v>21</v>
      </c>
      <c r="D38" s="31">
        <v>266.05</v>
      </c>
      <c r="E38" s="32">
        <f>(FÍSICOS[[#This Row],[Último precio
(cts Dlr/lb)]]-FÍSICOS[[#This Row],[Precio anterior
(cts Dlr/lb)]])/FÍSICOS[[#This Row],[Precio anterior
(cts Dlr/lb)]]</f>
        <v>0</v>
      </c>
      <c r="F38" s="31">
        <f t="shared" si="2"/>
        <v>266.05</v>
      </c>
      <c r="G38" s="33">
        <v>44834</v>
      </c>
      <c r="H38" s="45">
        <f t="shared" si="3"/>
        <v>44834</v>
      </c>
      <c r="I38" s="34">
        <v>44654</v>
      </c>
    </row>
    <row r="39" spans="1:9" x14ac:dyDescent="0.35">
      <c r="A39" s="29" t="s">
        <v>11</v>
      </c>
      <c r="B39" s="30" t="s">
        <v>26</v>
      </c>
      <c r="C39" s="31" t="s">
        <v>46</v>
      </c>
      <c r="D39" s="31">
        <v>258.05</v>
      </c>
      <c r="E39" s="32">
        <f>(FÍSICOS[[#This Row],[Último precio
(cts Dlr/lb)]]-FÍSICOS[[#This Row],[Precio anterior
(cts Dlr/lb)]])/FÍSICOS[[#This Row],[Precio anterior
(cts Dlr/lb)]]</f>
        <v>0</v>
      </c>
      <c r="F39" s="31">
        <f t="shared" si="2"/>
        <v>258.05</v>
      </c>
      <c r="G39" s="33">
        <v>44834</v>
      </c>
      <c r="H39" s="45">
        <f t="shared" si="3"/>
        <v>44834</v>
      </c>
      <c r="I39" s="34">
        <v>44654</v>
      </c>
    </row>
    <row r="40" spans="1:9" x14ac:dyDescent="0.35">
      <c r="A40" s="29" t="s">
        <v>12</v>
      </c>
      <c r="B40" s="30" t="s">
        <v>27</v>
      </c>
      <c r="C40" s="31" t="s">
        <v>21</v>
      </c>
      <c r="D40" s="31">
        <v>270.05</v>
      </c>
      <c r="E40" s="32">
        <f>(FÍSICOS[[#This Row],[Último precio
(cts Dlr/lb)]]-FÍSICOS[[#This Row],[Precio anterior
(cts Dlr/lb)]])/FÍSICOS[[#This Row],[Precio anterior
(cts Dlr/lb)]]</f>
        <v>0</v>
      </c>
      <c r="F40" s="31">
        <f t="shared" si="2"/>
        <v>270.05</v>
      </c>
      <c r="G40" s="33">
        <v>44834</v>
      </c>
      <c r="H40" s="45">
        <f t="shared" si="3"/>
        <v>44834</v>
      </c>
      <c r="I40" s="34">
        <v>44654</v>
      </c>
    </row>
    <row r="41" spans="1:9" x14ac:dyDescent="0.35">
      <c r="A41" s="29" t="s">
        <v>13</v>
      </c>
      <c r="B41" s="30" t="s">
        <v>28</v>
      </c>
      <c r="C41" s="31" t="s">
        <v>21</v>
      </c>
      <c r="D41" s="31">
        <v>289.05</v>
      </c>
      <c r="E41" s="32">
        <f>(FÍSICOS[[#This Row],[Último precio
(cts Dlr/lb)]]-FÍSICOS[[#This Row],[Precio anterior
(cts Dlr/lb)]])/FÍSICOS[[#This Row],[Precio anterior
(cts Dlr/lb)]]</f>
        <v>0</v>
      </c>
      <c r="F41" s="31">
        <f t="shared" si="2"/>
        <v>289.05</v>
      </c>
      <c r="G41" s="33">
        <v>44834</v>
      </c>
      <c r="H41" s="45">
        <f t="shared" si="3"/>
        <v>44834</v>
      </c>
      <c r="I41" s="34">
        <v>44654</v>
      </c>
    </row>
    <row r="42" spans="1:9" x14ac:dyDescent="0.35">
      <c r="A42" s="29" t="s">
        <v>14</v>
      </c>
      <c r="B42" s="30" t="s">
        <v>29</v>
      </c>
      <c r="C42" s="31" t="s">
        <v>21</v>
      </c>
      <c r="D42" s="31">
        <v>226.05</v>
      </c>
      <c r="E42" s="32">
        <f>(FÍSICOS[[#This Row],[Último precio
(cts Dlr/lb)]]-FÍSICOS[[#This Row],[Precio anterior
(cts Dlr/lb)]])/FÍSICOS[[#This Row],[Precio anterior
(cts Dlr/lb)]]</f>
        <v>0</v>
      </c>
      <c r="F42" s="31">
        <f t="shared" si="2"/>
        <v>226.05</v>
      </c>
      <c r="G42" s="33">
        <v>44834</v>
      </c>
      <c r="H42" s="45">
        <f t="shared" si="3"/>
        <v>44834</v>
      </c>
      <c r="I42" s="34">
        <v>44654</v>
      </c>
    </row>
    <row r="43" spans="1:9" x14ac:dyDescent="0.35">
      <c r="A43" s="29" t="s">
        <v>15</v>
      </c>
      <c r="B43" s="30" t="s">
        <v>30</v>
      </c>
      <c r="C43" s="31" t="s">
        <v>21</v>
      </c>
      <c r="D43" s="31">
        <v>123.16</v>
      </c>
      <c r="E43" s="32">
        <f>(FÍSICOS[[#This Row],[Último precio
(cts Dlr/lb)]]-FÍSICOS[[#This Row],[Precio anterior
(cts Dlr/lb)]])/FÍSICOS[[#This Row],[Precio anterior
(cts Dlr/lb)]]</f>
        <v>0</v>
      </c>
      <c r="F43" s="31">
        <f t="shared" si="2"/>
        <v>123.16</v>
      </c>
      <c r="G43" s="33">
        <v>44834</v>
      </c>
      <c r="H43" s="45">
        <f t="shared" si="3"/>
        <v>44834</v>
      </c>
      <c r="I43" s="34">
        <v>44654</v>
      </c>
    </row>
    <row r="44" spans="1:9" x14ac:dyDescent="0.35">
      <c r="A44" s="29" t="s">
        <v>16</v>
      </c>
      <c r="B44" s="30" t="s">
        <v>31</v>
      </c>
      <c r="C44" s="31" t="s">
        <v>21</v>
      </c>
      <c r="D44" s="31">
        <v>136.16</v>
      </c>
      <c r="E44" s="32">
        <f>(FÍSICOS[[#This Row],[Último precio
(cts Dlr/lb)]]-FÍSICOS[[#This Row],[Precio anterior
(cts Dlr/lb)]])/FÍSICOS[[#This Row],[Precio anterior
(cts Dlr/lb)]]</f>
        <v>0</v>
      </c>
      <c r="F44" s="31">
        <f t="shared" si="2"/>
        <v>136.16</v>
      </c>
      <c r="G44" s="33">
        <v>44834</v>
      </c>
      <c r="H44" s="45">
        <f t="shared" si="3"/>
        <v>44834</v>
      </c>
      <c r="I44" s="34">
        <v>44654</v>
      </c>
    </row>
    <row r="45" spans="1:9" x14ac:dyDescent="0.35">
      <c r="A45" s="29" t="s">
        <v>17</v>
      </c>
      <c r="B45" s="30" t="s">
        <v>32</v>
      </c>
      <c r="C45" s="31" t="s">
        <v>21</v>
      </c>
      <c r="D45" s="31">
        <v>271.05</v>
      </c>
      <c r="E45" s="32">
        <f>(FÍSICOS[[#This Row],[Último precio
(cts Dlr/lb)]]-FÍSICOS[[#This Row],[Precio anterior
(cts Dlr/lb)]])/FÍSICOS[[#This Row],[Precio anterior
(cts Dlr/lb)]]</f>
        <v>0</v>
      </c>
      <c r="F45" s="31">
        <f t="shared" si="2"/>
        <v>271.05</v>
      </c>
      <c r="G45" s="33">
        <v>44834</v>
      </c>
      <c r="H45" s="45">
        <f t="shared" si="3"/>
        <v>44834</v>
      </c>
      <c r="I45" s="34">
        <v>44654</v>
      </c>
    </row>
    <row r="46" spans="1:9" x14ac:dyDescent="0.35">
      <c r="A46" s="29" t="s">
        <v>18</v>
      </c>
      <c r="B46" s="30" t="s">
        <v>33</v>
      </c>
      <c r="C46" s="31" t="s">
        <v>35</v>
      </c>
      <c r="D46" s="31">
        <v>80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80</v>
      </c>
      <c r="G46" s="33">
        <v>44837</v>
      </c>
      <c r="H46" s="45">
        <f t="shared" si="3"/>
        <v>44834</v>
      </c>
      <c r="I46" s="34">
        <v>44654</v>
      </c>
    </row>
    <row r="47" spans="1:9" x14ac:dyDescent="0.35">
      <c r="A47" s="29" t="s">
        <v>19</v>
      </c>
      <c r="B47" s="30" t="s">
        <v>34</v>
      </c>
      <c r="C47" s="31" t="s">
        <v>35</v>
      </c>
      <c r="D47" s="31">
        <v>75</v>
      </c>
      <c r="E47" s="32">
        <f>(FÍSICOS[[#This Row],[Último precio
(cts Dlr/lb)]]-FÍSICOS[[#This Row],[Precio anterior
(cts Dlr/lb)]])/FÍSICOS[[#This Row],[Precio anterior
(cts Dlr/lb)]]</f>
        <v>0</v>
      </c>
      <c r="F47" s="31">
        <f t="shared" ref="F47:F62" si="4">D31</f>
        <v>75</v>
      </c>
      <c r="G47" s="33">
        <v>44837</v>
      </c>
      <c r="H47" s="45">
        <f t="shared" ref="H47:H62" si="5">G31</f>
        <v>44834</v>
      </c>
      <c r="I47" s="34">
        <v>44654</v>
      </c>
    </row>
    <row r="48" spans="1:9" x14ac:dyDescent="0.35">
      <c r="A48" s="29" t="s">
        <v>50</v>
      </c>
      <c r="B48" s="30" t="s">
        <v>48</v>
      </c>
      <c r="C48" s="31" t="s">
        <v>21</v>
      </c>
      <c r="D48" s="31">
        <v>271.05</v>
      </c>
      <c r="E48" s="32">
        <f>(FÍSICOS[[#This Row],[Último precio
(cts Dlr/lb)]]-FÍSICOS[[#This Row],[Precio anterior
(cts Dlr/lb)]])/FÍSICOS[[#This Row],[Precio anterior
(cts Dlr/lb)]]</f>
        <v>0</v>
      </c>
      <c r="F48" s="31">
        <f t="shared" si="4"/>
        <v>271.05</v>
      </c>
      <c r="G48" s="33">
        <v>44834</v>
      </c>
      <c r="H48" s="45">
        <f t="shared" si="5"/>
        <v>44834</v>
      </c>
      <c r="I48" s="34">
        <v>44654</v>
      </c>
    </row>
    <row r="49" spans="1:9" ht="18.75" thickBot="1" x14ac:dyDescent="0.4">
      <c r="A49" s="29" t="s">
        <v>51</v>
      </c>
      <c r="B49" s="30" t="s">
        <v>49</v>
      </c>
      <c r="C49" s="31"/>
      <c r="D49" s="31"/>
      <c r="E49" s="32" t="s">
        <v>47</v>
      </c>
      <c r="F49" s="31">
        <f t="shared" si="4"/>
        <v>0</v>
      </c>
      <c r="G49" s="33">
        <v>44837</v>
      </c>
      <c r="H49" s="45">
        <f t="shared" si="5"/>
        <v>44834</v>
      </c>
      <c r="I49" s="34">
        <v>44654</v>
      </c>
    </row>
    <row r="50" spans="1:9" x14ac:dyDescent="0.35">
      <c r="A50" s="38" t="s">
        <v>6</v>
      </c>
      <c r="B50" s="39" t="s">
        <v>20</v>
      </c>
      <c r="C50" s="41" t="s">
        <v>21</v>
      </c>
      <c r="D50" s="41">
        <v>125.06</v>
      </c>
      <c r="E50" s="42">
        <f>(FÍSICOS[[#This Row],[Último precio
(cts Dlr/lb)]]-FÍSICOS[[#This Row],[Precio anterior
(cts Dlr/lb)]])/FÍSICOS[[#This Row],[Precio anterior
(cts Dlr/lb)]]</f>
        <v>7.2487113402062318E-3</v>
      </c>
      <c r="F50" s="41">
        <f t="shared" si="4"/>
        <v>124.16</v>
      </c>
      <c r="G50" s="43">
        <v>44837</v>
      </c>
      <c r="H50" s="44">
        <f t="shared" si="5"/>
        <v>44834</v>
      </c>
      <c r="I50" s="46">
        <v>44655</v>
      </c>
    </row>
    <row r="51" spans="1:9" x14ac:dyDescent="0.35">
      <c r="A51" s="29" t="s">
        <v>7</v>
      </c>
      <c r="B51" s="40" t="s">
        <v>22</v>
      </c>
      <c r="C51" s="31" t="s">
        <v>21</v>
      </c>
      <c r="D51" s="31">
        <v>227.25</v>
      </c>
      <c r="E51" s="32">
        <f>(FÍSICOS[[#This Row],[Último precio
(cts Dlr/lb)]]-FÍSICOS[[#This Row],[Precio anterior
(cts Dlr/lb)]])/FÍSICOS[[#This Row],[Precio anterior
(cts Dlr/lb)]]</f>
        <v>-2.4887363226775417E-2</v>
      </c>
      <c r="F51" s="31">
        <f t="shared" si="4"/>
        <v>233.05</v>
      </c>
      <c r="G51" s="33">
        <v>44837</v>
      </c>
      <c r="H51" s="45">
        <f t="shared" si="5"/>
        <v>44834</v>
      </c>
      <c r="I51" s="34">
        <v>44655</v>
      </c>
    </row>
    <row r="52" spans="1:9" x14ac:dyDescent="0.35">
      <c r="A52" s="29" t="s">
        <v>8</v>
      </c>
      <c r="B52" s="40" t="s">
        <v>23</v>
      </c>
      <c r="C52" s="31" t="s">
        <v>21</v>
      </c>
      <c r="D52" s="31">
        <v>301.25</v>
      </c>
      <c r="E52" s="32">
        <f>(FÍSICOS[[#This Row],[Último precio
(cts Dlr/lb)]]-FÍSICOS[[#This Row],[Precio anterior
(cts Dlr/lb)]])/FÍSICOS[[#This Row],[Precio anterior
(cts Dlr/lb)]]</f>
        <v>-1.8889431688650093E-2</v>
      </c>
      <c r="F52" s="31">
        <f t="shared" si="4"/>
        <v>307.05</v>
      </c>
      <c r="G52" s="33">
        <v>44837</v>
      </c>
      <c r="H52" s="45">
        <f t="shared" si="5"/>
        <v>44834</v>
      </c>
      <c r="I52" s="34">
        <v>44655</v>
      </c>
    </row>
    <row r="53" spans="1:9" x14ac:dyDescent="0.35">
      <c r="A53" s="29" t="s">
        <v>9</v>
      </c>
      <c r="B53" s="30" t="s">
        <v>24</v>
      </c>
      <c r="C53" s="31" t="s">
        <v>21</v>
      </c>
      <c r="D53" s="31">
        <v>303.25</v>
      </c>
      <c r="E53" s="32">
        <f>(FÍSICOS[[#This Row],[Último precio
(cts Dlr/lb)]]-FÍSICOS[[#This Row],[Precio anterior
(cts Dlr/lb)]])/FÍSICOS[[#This Row],[Precio anterior
(cts Dlr/lb)]]</f>
        <v>-1.8767189775117332E-2</v>
      </c>
      <c r="F53" s="31">
        <f t="shared" si="4"/>
        <v>309.05</v>
      </c>
      <c r="G53" s="33">
        <v>44837</v>
      </c>
      <c r="H53" s="45">
        <f t="shared" si="5"/>
        <v>44834</v>
      </c>
      <c r="I53" s="34">
        <v>44655</v>
      </c>
    </row>
    <row r="54" spans="1:9" x14ac:dyDescent="0.35">
      <c r="A54" s="29" t="s">
        <v>10</v>
      </c>
      <c r="B54" s="30" t="s">
        <v>25</v>
      </c>
      <c r="C54" s="31" t="s">
        <v>21</v>
      </c>
      <c r="D54" s="31">
        <v>260.25</v>
      </c>
      <c r="E54" s="32">
        <f>(FÍSICOS[[#This Row],[Último precio
(cts Dlr/lb)]]-FÍSICOS[[#This Row],[Precio anterior
(cts Dlr/lb)]])/FÍSICOS[[#This Row],[Precio anterior
(cts Dlr/lb)]]</f>
        <v>-2.1800413456117312E-2</v>
      </c>
      <c r="F54" s="31">
        <f t="shared" si="4"/>
        <v>266.05</v>
      </c>
      <c r="G54" s="33">
        <v>44837</v>
      </c>
      <c r="H54" s="45">
        <f t="shared" si="5"/>
        <v>44834</v>
      </c>
      <c r="I54" s="34">
        <v>44655</v>
      </c>
    </row>
    <row r="55" spans="1:9" x14ac:dyDescent="0.35">
      <c r="A55" s="29" t="s">
        <v>11</v>
      </c>
      <c r="B55" s="30" t="s">
        <v>26</v>
      </c>
      <c r="C55" s="31" t="s">
        <v>46</v>
      </c>
      <c r="D55" s="31">
        <v>252.25</v>
      </c>
      <c r="E55" s="32">
        <f>(FÍSICOS[[#This Row],[Último precio
(cts Dlr/lb)]]-FÍSICOS[[#This Row],[Precio anterior
(cts Dlr/lb)]])/FÍSICOS[[#This Row],[Precio anterior
(cts Dlr/lb)]]</f>
        <v>-2.2476264289866349E-2</v>
      </c>
      <c r="F55" s="31">
        <f t="shared" si="4"/>
        <v>258.05</v>
      </c>
      <c r="G55" s="33">
        <v>44837</v>
      </c>
      <c r="H55" s="45">
        <f t="shared" si="5"/>
        <v>44834</v>
      </c>
      <c r="I55" s="34">
        <v>44655</v>
      </c>
    </row>
    <row r="56" spans="1:9" x14ac:dyDescent="0.35">
      <c r="A56" s="29" t="s">
        <v>12</v>
      </c>
      <c r="B56" s="30" t="s">
        <v>27</v>
      </c>
      <c r="C56" s="31" t="s">
        <v>21</v>
      </c>
      <c r="D56" s="31">
        <v>264.25</v>
      </c>
      <c r="E56" s="32">
        <f>(FÍSICOS[[#This Row],[Último precio
(cts Dlr/lb)]]-FÍSICOS[[#This Row],[Precio anterior
(cts Dlr/lb)]])/FÍSICOS[[#This Row],[Precio anterior
(cts Dlr/lb)]]</f>
        <v>-2.1477504165895247E-2</v>
      </c>
      <c r="F56" s="31">
        <f t="shared" si="4"/>
        <v>270.05</v>
      </c>
      <c r="G56" s="33">
        <v>44837</v>
      </c>
      <c r="H56" s="45">
        <f t="shared" si="5"/>
        <v>44834</v>
      </c>
      <c r="I56" s="34">
        <v>44655</v>
      </c>
    </row>
    <row r="57" spans="1:9" x14ac:dyDescent="0.35">
      <c r="A57" s="29" t="s">
        <v>13</v>
      </c>
      <c r="B57" s="30" t="s">
        <v>28</v>
      </c>
      <c r="C57" s="31" t="s">
        <v>21</v>
      </c>
      <c r="D57" s="31">
        <v>283.25</v>
      </c>
      <c r="E57" s="32">
        <f>(FÍSICOS[[#This Row],[Último precio
(cts Dlr/lb)]]-FÍSICOS[[#This Row],[Precio anterior
(cts Dlr/lb)]])/FÍSICOS[[#This Row],[Precio anterior
(cts Dlr/lb)]]</f>
        <v>-2.0065732572219379E-2</v>
      </c>
      <c r="F57" s="31">
        <f t="shared" si="4"/>
        <v>289.05</v>
      </c>
      <c r="G57" s="33">
        <v>44837</v>
      </c>
      <c r="H57" s="45">
        <f t="shared" si="5"/>
        <v>44834</v>
      </c>
      <c r="I57" s="34">
        <v>44655</v>
      </c>
    </row>
    <row r="58" spans="1:9" x14ac:dyDescent="0.35">
      <c r="A58" s="29" t="s">
        <v>14</v>
      </c>
      <c r="B58" s="30" t="s">
        <v>29</v>
      </c>
      <c r="C58" s="31" t="s">
        <v>21</v>
      </c>
      <c r="D58" s="31">
        <v>220.25</v>
      </c>
      <c r="E58" s="32">
        <f>(FÍSICOS[[#This Row],[Último precio
(cts Dlr/lb)]]-FÍSICOS[[#This Row],[Precio anterior
(cts Dlr/lb)]])/FÍSICOS[[#This Row],[Precio anterior
(cts Dlr/lb)]]</f>
        <v>-2.5658040256580451E-2</v>
      </c>
      <c r="F58" s="31">
        <f t="shared" si="4"/>
        <v>226.05</v>
      </c>
      <c r="G58" s="33">
        <v>44837</v>
      </c>
      <c r="H58" s="45">
        <f t="shared" si="5"/>
        <v>44834</v>
      </c>
      <c r="I58" s="34">
        <v>44655</v>
      </c>
    </row>
    <row r="59" spans="1:9" x14ac:dyDescent="0.35">
      <c r="A59" s="29" t="s">
        <v>15</v>
      </c>
      <c r="B59" s="30" t="s">
        <v>30</v>
      </c>
      <c r="C59" s="31" t="s">
        <v>21</v>
      </c>
      <c r="D59" s="31">
        <v>124.06</v>
      </c>
      <c r="E59" s="32">
        <f>(FÍSICOS[[#This Row],[Último precio
(cts Dlr/lb)]]-FÍSICOS[[#This Row],[Precio anterior
(cts Dlr/lb)]])/FÍSICOS[[#This Row],[Precio anterior
(cts Dlr/lb)]]</f>
        <v>7.3075673920104389E-3</v>
      </c>
      <c r="F59" s="31">
        <f t="shared" si="4"/>
        <v>123.16</v>
      </c>
      <c r="G59" s="33">
        <v>44837</v>
      </c>
      <c r="H59" s="45">
        <f t="shared" si="5"/>
        <v>44834</v>
      </c>
      <c r="I59" s="34">
        <v>44655</v>
      </c>
    </row>
    <row r="60" spans="1:9" x14ac:dyDescent="0.35">
      <c r="A60" s="29" t="s">
        <v>16</v>
      </c>
      <c r="B60" s="30" t="s">
        <v>31</v>
      </c>
      <c r="C60" s="31" t="s">
        <v>21</v>
      </c>
      <c r="D60" s="31">
        <v>137.06</v>
      </c>
      <c r="E60" s="32">
        <f>(FÍSICOS[[#This Row],[Último precio
(cts Dlr/lb)]]-FÍSICOS[[#This Row],[Precio anterior
(cts Dlr/lb)]])/FÍSICOS[[#This Row],[Precio anterior
(cts Dlr/lb)]]</f>
        <v>6.6098707403055646E-3</v>
      </c>
      <c r="F60" s="31">
        <f t="shared" si="4"/>
        <v>136.16</v>
      </c>
      <c r="G60" s="33">
        <v>44837</v>
      </c>
      <c r="H60" s="45">
        <f t="shared" si="5"/>
        <v>44834</v>
      </c>
      <c r="I60" s="34">
        <v>44655</v>
      </c>
    </row>
    <row r="61" spans="1:9" x14ac:dyDescent="0.35">
      <c r="A61" s="29" t="s">
        <v>17</v>
      </c>
      <c r="B61" s="30" t="s">
        <v>32</v>
      </c>
      <c r="C61" s="31" t="s">
        <v>21</v>
      </c>
      <c r="D61" s="31">
        <v>265.25</v>
      </c>
      <c r="E61" s="32">
        <f>(FÍSICOS[[#This Row],[Último precio
(cts Dlr/lb)]]-FÍSICOS[[#This Row],[Precio anterior
(cts Dlr/lb)]])/FÍSICOS[[#This Row],[Precio anterior
(cts Dlr/lb)]]</f>
        <v>-2.139826600258259E-2</v>
      </c>
      <c r="F61" s="31">
        <f t="shared" si="4"/>
        <v>271.05</v>
      </c>
      <c r="G61" s="33">
        <v>44837</v>
      </c>
      <c r="H61" s="45">
        <f t="shared" si="5"/>
        <v>44834</v>
      </c>
      <c r="I61" s="34">
        <v>44655</v>
      </c>
    </row>
    <row r="62" spans="1:9" x14ac:dyDescent="0.35">
      <c r="A62" s="29" t="s">
        <v>18</v>
      </c>
      <c r="B62" s="30" t="s">
        <v>33</v>
      </c>
      <c r="C62" s="31" t="s">
        <v>35</v>
      </c>
      <c r="D62" s="31">
        <v>80</v>
      </c>
      <c r="E62" s="32">
        <f>(FÍSICOS[[#This Row],[Último precio
(cts Dlr/lb)]]-FÍSICOS[[#This Row],[Precio anterior
(cts Dlr/lb)]])/FÍSICOS[[#This Row],[Precio anterior
(cts Dlr/lb)]]</f>
        <v>0</v>
      </c>
      <c r="F62" s="31">
        <f t="shared" si="4"/>
        <v>80</v>
      </c>
      <c r="G62" s="33">
        <v>44838</v>
      </c>
      <c r="H62" s="45">
        <f t="shared" si="5"/>
        <v>44837</v>
      </c>
      <c r="I62" s="34">
        <v>44655</v>
      </c>
    </row>
    <row r="63" spans="1:9" x14ac:dyDescent="0.35">
      <c r="A63" s="29" t="s">
        <v>19</v>
      </c>
      <c r="B63" s="30" t="s">
        <v>34</v>
      </c>
      <c r="C63" s="31" t="s">
        <v>35</v>
      </c>
      <c r="D63" s="31">
        <v>75</v>
      </c>
      <c r="E63" s="32">
        <f>(FÍSICOS[[#This Row],[Último precio
(cts Dlr/lb)]]-FÍSICOS[[#This Row],[Precio anterior
(cts Dlr/lb)]])/FÍSICOS[[#This Row],[Precio anterior
(cts Dlr/lb)]]</f>
        <v>0</v>
      </c>
      <c r="F63" s="31">
        <f t="shared" ref="F63:F78" si="6">D47</f>
        <v>75</v>
      </c>
      <c r="G63" s="33">
        <v>44838</v>
      </c>
      <c r="H63" s="45">
        <f t="shared" ref="H63:H78" si="7">G47</f>
        <v>44837</v>
      </c>
      <c r="I63" s="34">
        <v>44655</v>
      </c>
    </row>
    <row r="64" spans="1:9" x14ac:dyDescent="0.35">
      <c r="A64" s="29" t="s">
        <v>50</v>
      </c>
      <c r="B64" s="30" t="s">
        <v>48</v>
      </c>
      <c r="C64" s="31" t="s">
        <v>21</v>
      </c>
      <c r="D64" s="31">
        <v>265.25</v>
      </c>
      <c r="E64" s="32">
        <f>(FÍSICOS[[#This Row],[Último precio
(cts Dlr/lb)]]-FÍSICOS[[#This Row],[Precio anterior
(cts Dlr/lb)]])/FÍSICOS[[#This Row],[Precio anterior
(cts Dlr/lb)]]</f>
        <v>-2.139826600258259E-2</v>
      </c>
      <c r="F64" s="31">
        <f t="shared" si="6"/>
        <v>271.05</v>
      </c>
      <c r="G64" s="33">
        <v>44837</v>
      </c>
      <c r="H64" s="45">
        <f t="shared" si="7"/>
        <v>44834</v>
      </c>
      <c r="I64" s="34">
        <v>44655</v>
      </c>
    </row>
    <row r="65" spans="1:9" ht="18.75" thickBot="1" x14ac:dyDescent="0.4">
      <c r="A65" s="29" t="s">
        <v>51</v>
      </c>
      <c r="B65" s="30" t="s">
        <v>49</v>
      </c>
      <c r="C65" s="31"/>
      <c r="D65" s="31"/>
      <c r="E65" s="32" t="s">
        <v>47</v>
      </c>
      <c r="F65" s="31">
        <f t="shared" si="6"/>
        <v>0</v>
      </c>
      <c r="G65" s="33">
        <v>44838</v>
      </c>
      <c r="H65" s="45">
        <f t="shared" si="7"/>
        <v>44837</v>
      </c>
      <c r="I65" s="34">
        <v>44655</v>
      </c>
    </row>
    <row r="66" spans="1:9" x14ac:dyDescent="0.35">
      <c r="A66" s="38" t="s">
        <v>6</v>
      </c>
      <c r="B66" s="39" t="s">
        <v>20</v>
      </c>
      <c r="C66" s="41" t="s">
        <v>21</v>
      </c>
      <c r="D66" s="41">
        <v>125.02</v>
      </c>
      <c r="E66" s="42">
        <f>(FÍSICOS[[#This Row],[Último precio
(cts Dlr/lb)]]-FÍSICOS[[#This Row],[Precio anterior
(cts Dlr/lb)]])/FÍSICOS[[#This Row],[Precio anterior
(cts Dlr/lb)]]</f>
        <v>-3.1984647369267752E-4</v>
      </c>
      <c r="F66" s="41">
        <f t="shared" si="6"/>
        <v>125.06</v>
      </c>
      <c r="G66" s="43">
        <v>44838</v>
      </c>
      <c r="H66" s="44">
        <f t="shared" si="7"/>
        <v>44837</v>
      </c>
      <c r="I66" s="46">
        <v>44656</v>
      </c>
    </row>
    <row r="67" spans="1:9" x14ac:dyDescent="0.35">
      <c r="A67" s="29" t="s">
        <v>7</v>
      </c>
      <c r="B67" s="40" t="s">
        <v>22</v>
      </c>
      <c r="C67" s="31" t="s">
        <v>21</v>
      </c>
      <c r="D67" s="31">
        <v>230.8</v>
      </c>
      <c r="E67" s="32">
        <f>(FÍSICOS[[#This Row],[Último precio
(cts Dlr/lb)]]-FÍSICOS[[#This Row],[Precio anterior
(cts Dlr/lb)]])/FÍSICOS[[#This Row],[Precio anterior
(cts Dlr/lb)]]</f>
        <v>1.5621562156215671E-2</v>
      </c>
      <c r="F67" s="31">
        <f t="shared" si="6"/>
        <v>227.25</v>
      </c>
      <c r="G67" s="33">
        <v>44838</v>
      </c>
      <c r="H67" s="45">
        <f t="shared" si="7"/>
        <v>44837</v>
      </c>
      <c r="I67" s="34">
        <v>44656</v>
      </c>
    </row>
    <row r="68" spans="1:9" x14ac:dyDescent="0.35">
      <c r="A68" s="29" t="s">
        <v>8</v>
      </c>
      <c r="B68" s="40" t="s">
        <v>23</v>
      </c>
      <c r="C68" s="31" t="s">
        <v>21</v>
      </c>
      <c r="D68" s="31">
        <v>304.8</v>
      </c>
      <c r="E68" s="32">
        <f>(FÍSICOS[[#This Row],[Último precio
(cts Dlr/lb)]]-FÍSICOS[[#This Row],[Precio anterior
(cts Dlr/lb)]])/FÍSICOS[[#This Row],[Precio anterior
(cts Dlr/lb)]]</f>
        <v>1.1784232365145265E-2</v>
      </c>
      <c r="F68" s="31">
        <f t="shared" si="6"/>
        <v>301.25</v>
      </c>
      <c r="G68" s="33">
        <v>44838</v>
      </c>
      <c r="H68" s="45">
        <f t="shared" si="7"/>
        <v>44837</v>
      </c>
      <c r="I68" s="34">
        <v>44656</v>
      </c>
    </row>
    <row r="69" spans="1:9" x14ac:dyDescent="0.35">
      <c r="A69" s="29" t="s">
        <v>9</v>
      </c>
      <c r="B69" s="30" t="s">
        <v>24</v>
      </c>
      <c r="C69" s="31" t="s">
        <v>21</v>
      </c>
      <c r="D69" s="31">
        <v>306.8</v>
      </c>
      <c r="E69" s="32">
        <f>(FÍSICOS[[#This Row],[Último precio
(cts Dlr/lb)]]-FÍSICOS[[#This Row],[Precio anterior
(cts Dlr/lb)]])/FÍSICOS[[#This Row],[Precio anterior
(cts Dlr/lb)]]</f>
        <v>1.1706512778235817E-2</v>
      </c>
      <c r="F69" s="31">
        <f t="shared" si="6"/>
        <v>303.25</v>
      </c>
      <c r="G69" s="33">
        <v>44838</v>
      </c>
      <c r="H69" s="45">
        <f t="shared" si="7"/>
        <v>44837</v>
      </c>
      <c r="I69" s="34">
        <v>44656</v>
      </c>
    </row>
    <row r="70" spans="1:9" x14ac:dyDescent="0.35">
      <c r="A70" s="29" t="s">
        <v>10</v>
      </c>
      <c r="B70" s="30" t="s">
        <v>25</v>
      </c>
      <c r="C70" s="31" t="s">
        <v>21</v>
      </c>
      <c r="D70" s="31">
        <v>263.8</v>
      </c>
      <c r="E70" s="32">
        <f>(FÍSICOS[[#This Row],[Último precio
(cts Dlr/lb)]]-FÍSICOS[[#This Row],[Precio anterior
(cts Dlr/lb)]])/FÍSICOS[[#This Row],[Precio anterior
(cts Dlr/lb)]]</f>
        <v>1.3640730067243079E-2</v>
      </c>
      <c r="F70" s="31">
        <f t="shared" si="6"/>
        <v>260.25</v>
      </c>
      <c r="G70" s="33">
        <v>44838</v>
      </c>
      <c r="H70" s="45">
        <f t="shared" si="7"/>
        <v>44837</v>
      </c>
      <c r="I70" s="34">
        <v>44656</v>
      </c>
    </row>
    <row r="71" spans="1:9" x14ac:dyDescent="0.35">
      <c r="A71" s="29" t="s">
        <v>11</v>
      </c>
      <c r="B71" s="30" t="s">
        <v>26</v>
      </c>
      <c r="C71" s="31" t="s">
        <v>46</v>
      </c>
      <c r="D71" s="31">
        <v>255.8</v>
      </c>
      <c r="E71" s="32">
        <f>(FÍSICOS[[#This Row],[Último precio
(cts Dlr/lb)]]-FÍSICOS[[#This Row],[Precio anterior
(cts Dlr/lb)]])/FÍSICOS[[#This Row],[Precio anterior
(cts Dlr/lb)]]</f>
        <v>1.4073339940535229E-2</v>
      </c>
      <c r="F71" s="31">
        <f t="shared" si="6"/>
        <v>252.25</v>
      </c>
      <c r="G71" s="33">
        <v>44838</v>
      </c>
      <c r="H71" s="45">
        <f t="shared" si="7"/>
        <v>44837</v>
      </c>
      <c r="I71" s="34">
        <v>44656</v>
      </c>
    </row>
    <row r="72" spans="1:9" x14ac:dyDescent="0.35">
      <c r="A72" s="29" t="s">
        <v>12</v>
      </c>
      <c r="B72" s="30" t="s">
        <v>27</v>
      </c>
      <c r="C72" s="31" t="s">
        <v>21</v>
      </c>
      <c r="D72" s="31">
        <v>267.8</v>
      </c>
      <c r="E72" s="32">
        <f>(FÍSICOS[[#This Row],[Último precio
(cts Dlr/lb)]]-FÍSICOS[[#This Row],[Precio anterior
(cts Dlr/lb)]])/FÍSICOS[[#This Row],[Precio anterior
(cts Dlr/lb)]]</f>
        <v>1.3434247871334007E-2</v>
      </c>
      <c r="F72" s="31">
        <f t="shared" si="6"/>
        <v>264.25</v>
      </c>
      <c r="G72" s="33">
        <v>44838</v>
      </c>
      <c r="H72" s="45">
        <f t="shared" si="7"/>
        <v>44837</v>
      </c>
      <c r="I72" s="34">
        <v>44656</v>
      </c>
    </row>
    <row r="73" spans="1:9" x14ac:dyDescent="0.35">
      <c r="A73" s="29" t="s">
        <v>13</v>
      </c>
      <c r="B73" s="30" t="s">
        <v>28</v>
      </c>
      <c r="C73" s="31" t="s">
        <v>21</v>
      </c>
      <c r="D73" s="31">
        <v>286.8</v>
      </c>
      <c r="E73" s="32">
        <f>(FÍSICOS[[#This Row],[Último precio
(cts Dlr/lb)]]-FÍSICOS[[#This Row],[Precio anterior
(cts Dlr/lb)]])/FÍSICOS[[#This Row],[Precio anterior
(cts Dlr/lb)]]</f>
        <v>1.2533097969991214E-2</v>
      </c>
      <c r="F73" s="31">
        <f t="shared" si="6"/>
        <v>283.25</v>
      </c>
      <c r="G73" s="33">
        <v>44838</v>
      </c>
      <c r="H73" s="45">
        <f t="shared" si="7"/>
        <v>44837</v>
      </c>
      <c r="I73" s="34">
        <v>44656</v>
      </c>
    </row>
    <row r="74" spans="1:9" x14ac:dyDescent="0.35">
      <c r="A74" s="29" t="s">
        <v>14</v>
      </c>
      <c r="B74" s="30" t="s">
        <v>29</v>
      </c>
      <c r="C74" s="31" t="s">
        <v>21</v>
      </c>
      <c r="D74" s="31">
        <v>223.8</v>
      </c>
      <c r="E74" s="32">
        <f>(FÍSICOS[[#This Row],[Último precio
(cts Dlr/lb)]]-FÍSICOS[[#This Row],[Precio anterior
(cts Dlr/lb)]])/FÍSICOS[[#This Row],[Precio anterior
(cts Dlr/lb)]]</f>
        <v>1.6118047673098802E-2</v>
      </c>
      <c r="F74" s="31">
        <f t="shared" si="6"/>
        <v>220.25</v>
      </c>
      <c r="G74" s="33">
        <v>44838</v>
      </c>
      <c r="H74" s="45">
        <f t="shared" si="7"/>
        <v>44837</v>
      </c>
      <c r="I74" s="34">
        <v>44656</v>
      </c>
    </row>
    <row r="75" spans="1:9" x14ac:dyDescent="0.35">
      <c r="A75" s="29" t="s">
        <v>15</v>
      </c>
      <c r="B75" s="30" t="s">
        <v>30</v>
      </c>
      <c r="C75" s="31" t="s">
        <v>21</v>
      </c>
      <c r="D75" s="31">
        <v>124.02</v>
      </c>
      <c r="E75" s="32">
        <f>(FÍSICOS[[#This Row],[Último precio
(cts Dlr/lb)]]-FÍSICOS[[#This Row],[Precio anterior
(cts Dlr/lb)]])/FÍSICOS[[#This Row],[Precio anterior
(cts Dlr/lb)]]</f>
        <v>-3.2242463324203008E-4</v>
      </c>
      <c r="F75" s="31">
        <f t="shared" si="6"/>
        <v>124.06</v>
      </c>
      <c r="G75" s="33">
        <v>44838</v>
      </c>
      <c r="H75" s="45">
        <f t="shared" si="7"/>
        <v>44837</v>
      </c>
      <c r="I75" s="34">
        <v>44656</v>
      </c>
    </row>
    <row r="76" spans="1:9" x14ac:dyDescent="0.35">
      <c r="A76" s="29" t="s">
        <v>16</v>
      </c>
      <c r="B76" s="30" t="s">
        <v>31</v>
      </c>
      <c r="C76" s="31" t="s">
        <v>21</v>
      </c>
      <c r="D76" s="31">
        <v>137.02000000000001</v>
      </c>
      <c r="E76" s="32">
        <f>(FÍSICOS[[#This Row],[Último precio
(cts Dlr/lb)]]-FÍSICOS[[#This Row],[Precio anterior
(cts Dlr/lb)]])/FÍSICOS[[#This Row],[Precio anterior
(cts Dlr/lb)]]</f>
        <v>-2.9184298847214387E-4</v>
      </c>
      <c r="F76" s="31">
        <f t="shared" si="6"/>
        <v>137.06</v>
      </c>
      <c r="G76" s="33">
        <v>44838</v>
      </c>
      <c r="H76" s="45">
        <f t="shared" si="7"/>
        <v>44837</v>
      </c>
      <c r="I76" s="34">
        <v>44656</v>
      </c>
    </row>
    <row r="77" spans="1:9" x14ac:dyDescent="0.35">
      <c r="A77" s="29" t="s">
        <v>17</v>
      </c>
      <c r="B77" s="30" t="s">
        <v>32</v>
      </c>
      <c r="C77" s="31" t="s">
        <v>21</v>
      </c>
      <c r="D77" s="31">
        <v>268.8</v>
      </c>
      <c r="E77" s="32">
        <f>(FÍSICOS[[#This Row],[Último precio
(cts Dlr/lb)]]-FÍSICOS[[#This Row],[Precio anterior
(cts Dlr/lb)]])/FÍSICOS[[#This Row],[Precio anterior
(cts Dlr/lb)]]</f>
        <v>1.3383600377002871E-2</v>
      </c>
      <c r="F77" s="31">
        <f t="shared" si="6"/>
        <v>265.25</v>
      </c>
      <c r="G77" s="33">
        <v>44838</v>
      </c>
      <c r="H77" s="45">
        <f t="shared" si="7"/>
        <v>44837</v>
      </c>
      <c r="I77" s="34">
        <v>44656</v>
      </c>
    </row>
    <row r="78" spans="1:9" x14ac:dyDescent="0.35">
      <c r="A78" s="29" t="s">
        <v>18</v>
      </c>
      <c r="B78" s="30" t="s">
        <v>33</v>
      </c>
      <c r="C78" s="31" t="s">
        <v>35</v>
      </c>
      <c r="D78" s="31">
        <v>80</v>
      </c>
      <c r="E78" s="32">
        <f>(FÍSICOS[[#This Row],[Último precio
(cts Dlr/lb)]]-FÍSICOS[[#This Row],[Precio anterior
(cts Dlr/lb)]])/FÍSICOS[[#This Row],[Precio anterior
(cts Dlr/lb)]]</f>
        <v>0</v>
      </c>
      <c r="F78" s="31">
        <f t="shared" si="6"/>
        <v>80</v>
      </c>
      <c r="G78" s="33">
        <v>44839</v>
      </c>
      <c r="H78" s="45">
        <f t="shared" si="7"/>
        <v>44838</v>
      </c>
      <c r="I78" s="34">
        <v>44656</v>
      </c>
    </row>
    <row r="79" spans="1:9" x14ac:dyDescent="0.35">
      <c r="A79" s="29" t="s">
        <v>19</v>
      </c>
      <c r="B79" s="30" t="s">
        <v>34</v>
      </c>
      <c r="C79" s="31" t="s">
        <v>35</v>
      </c>
      <c r="D79" s="31">
        <v>75</v>
      </c>
      <c r="E79" s="32">
        <f>(FÍSICOS[[#This Row],[Último precio
(cts Dlr/lb)]]-FÍSICOS[[#This Row],[Precio anterior
(cts Dlr/lb)]])/FÍSICOS[[#This Row],[Precio anterior
(cts Dlr/lb)]]</f>
        <v>0</v>
      </c>
      <c r="F79" s="31">
        <f t="shared" ref="F79:F94" si="8">D63</f>
        <v>75</v>
      </c>
      <c r="G79" s="33">
        <v>44839</v>
      </c>
      <c r="H79" s="45">
        <f t="shared" ref="H79:H94" si="9">G63</f>
        <v>44838</v>
      </c>
      <c r="I79" s="34">
        <v>44656</v>
      </c>
    </row>
    <row r="80" spans="1:9" x14ac:dyDescent="0.35">
      <c r="A80" s="29" t="s">
        <v>50</v>
      </c>
      <c r="B80" s="30" t="s">
        <v>48</v>
      </c>
      <c r="C80" s="31" t="s">
        <v>21</v>
      </c>
      <c r="D80" s="31">
        <v>268.8</v>
      </c>
      <c r="E80" s="32">
        <f>(FÍSICOS[[#This Row],[Último precio
(cts Dlr/lb)]]-FÍSICOS[[#This Row],[Precio anterior
(cts Dlr/lb)]])/FÍSICOS[[#This Row],[Precio anterior
(cts Dlr/lb)]]</f>
        <v>1.3383600377002871E-2</v>
      </c>
      <c r="F80" s="31">
        <f t="shared" si="8"/>
        <v>265.25</v>
      </c>
      <c r="G80" s="33">
        <v>44838</v>
      </c>
      <c r="H80" s="45">
        <f t="shared" si="9"/>
        <v>44837</v>
      </c>
      <c r="I80" s="34">
        <v>44656</v>
      </c>
    </row>
    <row r="81" spans="1:9" ht="18.75" thickBot="1" x14ac:dyDescent="0.4">
      <c r="A81" s="29" t="s">
        <v>51</v>
      </c>
      <c r="B81" s="30" t="s">
        <v>49</v>
      </c>
      <c r="C81" s="31"/>
      <c r="D81" s="31"/>
      <c r="E81" s="32" t="s">
        <v>47</v>
      </c>
      <c r="F81" s="31">
        <f t="shared" si="8"/>
        <v>0</v>
      </c>
      <c r="G81" s="33">
        <v>44839</v>
      </c>
      <c r="H81" s="45">
        <f t="shared" si="9"/>
        <v>44838</v>
      </c>
      <c r="I81" s="34">
        <v>44656</v>
      </c>
    </row>
    <row r="82" spans="1:9" x14ac:dyDescent="0.35">
      <c r="A82" s="38" t="s">
        <v>6</v>
      </c>
      <c r="B82" s="39" t="s">
        <v>20</v>
      </c>
      <c r="C82" s="41" t="s">
        <v>21</v>
      </c>
      <c r="D82" s="41">
        <v>125.06</v>
      </c>
      <c r="E82" s="42">
        <f>(FÍSICOS[[#This Row],[Último precio
(cts Dlr/lb)]]-FÍSICOS[[#This Row],[Precio anterior
(cts Dlr/lb)]])/FÍSICOS[[#This Row],[Precio anterior
(cts Dlr/lb)]]</f>
        <v>3.199488081907395E-4</v>
      </c>
      <c r="F82" s="41">
        <f t="shared" si="8"/>
        <v>125.02</v>
      </c>
      <c r="G82" s="43">
        <v>44839</v>
      </c>
      <c r="H82" s="44">
        <f t="shared" si="9"/>
        <v>44838</v>
      </c>
      <c r="I82" s="46">
        <v>44657</v>
      </c>
    </row>
    <row r="83" spans="1:9" x14ac:dyDescent="0.35">
      <c r="A83" s="29" t="s">
        <v>7</v>
      </c>
      <c r="B83" s="40" t="s">
        <v>22</v>
      </c>
      <c r="C83" s="31" t="s">
        <v>21</v>
      </c>
      <c r="D83" s="31">
        <v>236.15</v>
      </c>
      <c r="E83" s="32">
        <f>(FÍSICOS[[#This Row],[Último precio
(cts Dlr/lb)]]-FÍSICOS[[#This Row],[Precio anterior
(cts Dlr/lb)]])/FÍSICOS[[#This Row],[Precio anterior
(cts Dlr/lb)]]</f>
        <v>2.3180242634315399E-2</v>
      </c>
      <c r="F83" s="31">
        <f t="shared" si="8"/>
        <v>230.8</v>
      </c>
      <c r="G83" s="33">
        <v>44839</v>
      </c>
      <c r="H83" s="45">
        <f t="shared" si="9"/>
        <v>44838</v>
      </c>
      <c r="I83" s="34">
        <v>44657</v>
      </c>
    </row>
    <row r="84" spans="1:9" x14ac:dyDescent="0.35">
      <c r="A84" s="29" t="s">
        <v>8</v>
      </c>
      <c r="B84" s="40" t="s">
        <v>23</v>
      </c>
      <c r="C84" s="31" t="s">
        <v>21</v>
      </c>
      <c r="D84" s="31">
        <v>310.14999999999998</v>
      </c>
      <c r="E84" s="32">
        <f>(FÍSICOS[[#This Row],[Último precio
(cts Dlr/lb)]]-FÍSICOS[[#This Row],[Precio anterior
(cts Dlr/lb)]])/FÍSICOS[[#This Row],[Precio anterior
(cts Dlr/lb)]]</f>
        <v>1.7552493438320098E-2</v>
      </c>
      <c r="F84" s="31">
        <f t="shared" si="8"/>
        <v>304.8</v>
      </c>
      <c r="G84" s="33">
        <v>44839</v>
      </c>
      <c r="H84" s="45">
        <f t="shared" si="9"/>
        <v>44838</v>
      </c>
      <c r="I84" s="34">
        <v>44657</v>
      </c>
    </row>
    <row r="85" spans="1:9" x14ac:dyDescent="0.35">
      <c r="A85" s="29" t="s">
        <v>9</v>
      </c>
      <c r="B85" s="30" t="s">
        <v>24</v>
      </c>
      <c r="C85" s="31" t="s">
        <v>21</v>
      </c>
      <c r="D85" s="31">
        <v>312.14999999999998</v>
      </c>
      <c r="E85" s="32">
        <f>(FÍSICOS[[#This Row],[Último precio
(cts Dlr/lb)]]-FÍSICOS[[#This Row],[Precio anterior
(cts Dlr/lb)]])/FÍSICOS[[#This Row],[Precio anterior
(cts Dlr/lb)]]</f>
        <v>1.7438070404171988E-2</v>
      </c>
      <c r="F85" s="31">
        <f t="shared" si="8"/>
        <v>306.8</v>
      </c>
      <c r="G85" s="33">
        <v>44839</v>
      </c>
      <c r="H85" s="45">
        <f t="shared" si="9"/>
        <v>44838</v>
      </c>
      <c r="I85" s="34">
        <v>44657</v>
      </c>
    </row>
    <row r="86" spans="1:9" x14ac:dyDescent="0.35">
      <c r="A86" s="29" t="s">
        <v>10</v>
      </c>
      <c r="B86" s="30" t="s">
        <v>25</v>
      </c>
      <c r="C86" s="31" t="s">
        <v>21</v>
      </c>
      <c r="D86" s="31">
        <v>269.14999999999998</v>
      </c>
      <c r="E86" s="32">
        <f>(FÍSICOS[[#This Row],[Último precio
(cts Dlr/lb)]]-FÍSICOS[[#This Row],[Precio anterior
(cts Dlr/lb)]])/FÍSICOS[[#This Row],[Precio anterior
(cts Dlr/lb)]]</f>
        <v>2.0280515542077202E-2</v>
      </c>
      <c r="F86" s="31">
        <f t="shared" si="8"/>
        <v>263.8</v>
      </c>
      <c r="G86" s="33">
        <v>44839</v>
      </c>
      <c r="H86" s="45">
        <f t="shared" si="9"/>
        <v>44838</v>
      </c>
      <c r="I86" s="34">
        <v>44657</v>
      </c>
    </row>
    <row r="87" spans="1:9" x14ac:dyDescent="0.35">
      <c r="A87" s="29" t="s">
        <v>11</v>
      </c>
      <c r="B87" s="30" t="s">
        <v>26</v>
      </c>
      <c r="C87" s="31" t="s">
        <v>46</v>
      </c>
      <c r="D87" s="31">
        <v>261.14999999999998</v>
      </c>
      <c r="E87" s="32">
        <f>(FÍSICOS[[#This Row],[Último precio
(cts Dlr/lb)]]-FÍSICOS[[#This Row],[Precio anterior
(cts Dlr/lb)]])/FÍSICOS[[#This Row],[Precio anterior
(cts Dlr/lb)]]</f>
        <v>2.0914777169663664E-2</v>
      </c>
      <c r="F87" s="31">
        <f t="shared" si="8"/>
        <v>255.8</v>
      </c>
      <c r="G87" s="33">
        <v>44839</v>
      </c>
      <c r="H87" s="45">
        <f t="shared" si="9"/>
        <v>44838</v>
      </c>
      <c r="I87" s="34">
        <v>44657</v>
      </c>
    </row>
    <row r="88" spans="1:9" x14ac:dyDescent="0.35">
      <c r="A88" s="29" t="s">
        <v>12</v>
      </c>
      <c r="B88" s="30" t="s">
        <v>27</v>
      </c>
      <c r="C88" s="31" t="s">
        <v>21</v>
      </c>
      <c r="D88" s="31">
        <v>273.14999999999998</v>
      </c>
      <c r="E88" s="32">
        <f>(FÍSICOS[[#This Row],[Último precio
(cts Dlr/lb)]]-FÍSICOS[[#This Row],[Precio anterior
(cts Dlr/lb)]])/FÍSICOS[[#This Row],[Precio anterior
(cts Dlr/lb)]]</f>
        <v>1.9977595220313539E-2</v>
      </c>
      <c r="F88" s="31">
        <f t="shared" si="8"/>
        <v>267.8</v>
      </c>
      <c r="G88" s="33">
        <v>44839</v>
      </c>
      <c r="H88" s="45">
        <f t="shared" si="9"/>
        <v>44838</v>
      </c>
      <c r="I88" s="34">
        <v>44657</v>
      </c>
    </row>
    <row r="89" spans="1:9" x14ac:dyDescent="0.35">
      <c r="A89" s="29" t="s">
        <v>13</v>
      </c>
      <c r="B89" s="30" t="s">
        <v>28</v>
      </c>
      <c r="C89" s="31" t="s">
        <v>21</v>
      </c>
      <c r="D89" s="31">
        <v>292.14999999999998</v>
      </c>
      <c r="E89" s="32">
        <f>(FÍSICOS[[#This Row],[Último precio
(cts Dlr/lb)]]-FÍSICOS[[#This Row],[Precio anterior
(cts Dlr/lb)]])/FÍSICOS[[#This Row],[Precio anterior
(cts Dlr/lb)]]</f>
        <v>1.8654114365411315E-2</v>
      </c>
      <c r="F89" s="31">
        <f t="shared" si="8"/>
        <v>286.8</v>
      </c>
      <c r="G89" s="33">
        <v>44839</v>
      </c>
      <c r="H89" s="45">
        <f t="shared" si="9"/>
        <v>44838</v>
      </c>
      <c r="I89" s="34">
        <v>44657</v>
      </c>
    </row>
    <row r="90" spans="1:9" x14ac:dyDescent="0.35">
      <c r="A90" s="29" t="s">
        <v>14</v>
      </c>
      <c r="B90" s="30" t="s">
        <v>29</v>
      </c>
      <c r="C90" s="31" t="s">
        <v>21</v>
      </c>
      <c r="D90" s="31">
        <v>229.15</v>
      </c>
      <c r="E90" s="32">
        <f>(FÍSICOS[[#This Row],[Último precio
(cts Dlr/lb)]]-FÍSICOS[[#This Row],[Precio anterior
(cts Dlr/lb)]])/FÍSICOS[[#This Row],[Precio anterior
(cts Dlr/lb)]]</f>
        <v>2.3905272564789963E-2</v>
      </c>
      <c r="F90" s="31">
        <f t="shared" si="8"/>
        <v>223.8</v>
      </c>
      <c r="G90" s="33">
        <v>44839</v>
      </c>
      <c r="H90" s="45">
        <f t="shared" si="9"/>
        <v>44838</v>
      </c>
      <c r="I90" s="34">
        <v>44657</v>
      </c>
    </row>
    <row r="91" spans="1:9" x14ac:dyDescent="0.35">
      <c r="A91" s="29" t="s">
        <v>15</v>
      </c>
      <c r="B91" s="30" t="s">
        <v>30</v>
      </c>
      <c r="C91" s="31" t="s">
        <v>21</v>
      </c>
      <c r="D91" s="31">
        <v>124.06</v>
      </c>
      <c r="E91" s="32">
        <f>(FÍSICOS[[#This Row],[Último precio
(cts Dlr/lb)]]-FÍSICOS[[#This Row],[Precio anterior
(cts Dlr/lb)]])/FÍSICOS[[#This Row],[Precio anterior
(cts Dlr/lb)]]</f>
        <v>3.2252862441546729E-4</v>
      </c>
      <c r="F91" s="31">
        <f t="shared" si="8"/>
        <v>124.02</v>
      </c>
      <c r="G91" s="33">
        <v>44839</v>
      </c>
      <c r="H91" s="45">
        <f t="shared" si="9"/>
        <v>44838</v>
      </c>
      <c r="I91" s="34">
        <v>44657</v>
      </c>
    </row>
    <row r="92" spans="1:9" x14ac:dyDescent="0.35">
      <c r="A92" s="29" t="s">
        <v>16</v>
      </c>
      <c r="B92" s="30" t="s">
        <v>31</v>
      </c>
      <c r="C92" s="31" t="s">
        <v>21</v>
      </c>
      <c r="D92" s="31">
        <v>137.06</v>
      </c>
      <c r="E92" s="32">
        <f>(FÍSICOS[[#This Row],[Último precio
(cts Dlr/lb)]]-FÍSICOS[[#This Row],[Precio anterior
(cts Dlr/lb)]])/FÍSICOS[[#This Row],[Precio anterior
(cts Dlr/lb)]]</f>
        <v>2.9192818566626801E-4</v>
      </c>
      <c r="F92" s="31">
        <f t="shared" si="8"/>
        <v>137.02000000000001</v>
      </c>
      <c r="G92" s="33">
        <v>44839</v>
      </c>
      <c r="H92" s="45">
        <f t="shared" si="9"/>
        <v>44838</v>
      </c>
      <c r="I92" s="34">
        <v>44657</v>
      </c>
    </row>
    <row r="93" spans="1:9" x14ac:dyDescent="0.35">
      <c r="A93" s="29" t="s">
        <v>17</v>
      </c>
      <c r="B93" s="30" t="s">
        <v>32</v>
      </c>
      <c r="C93" s="31" t="s">
        <v>21</v>
      </c>
      <c r="D93" s="31">
        <v>274.14999999999998</v>
      </c>
      <c r="E93" s="32">
        <f>(FÍSICOS[[#This Row],[Último precio
(cts Dlr/lb)]]-FÍSICOS[[#This Row],[Precio anterior
(cts Dlr/lb)]])/FÍSICOS[[#This Row],[Precio anterior
(cts Dlr/lb)]]</f>
        <v>1.9903273809523683E-2</v>
      </c>
      <c r="F93" s="31">
        <f t="shared" si="8"/>
        <v>268.8</v>
      </c>
      <c r="G93" s="33">
        <v>44839</v>
      </c>
      <c r="H93" s="45">
        <f t="shared" si="9"/>
        <v>44838</v>
      </c>
      <c r="I93" s="34">
        <v>44657</v>
      </c>
    </row>
    <row r="94" spans="1:9" x14ac:dyDescent="0.35">
      <c r="A94" s="29" t="s">
        <v>18</v>
      </c>
      <c r="B94" s="30" t="s">
        <v>33</v>
      </c>
      <c r="C94" s="31" t="s">
        <v>35</v>
      </c>
      <c r="D94" s="31">
        <v>82</v>
      </c>
      <c r="E94" s="32">
        <f>(FÍSICOS[[#This Row],[Último precio
(cts Dlr/lb)]]-FÍSICOS[[#This Row],[Precio anterior
(cts Dlr/lb)]])/FÍSICOS[[#This Row],[Precio anterior
(cts Dlr/lb)]]</f>
        <v>2.5000000000000001E-2</v>
      </c>
      <c r="F94" s="31">
        <f t="shared" si="8"/>
        <v>80</v>
      </c>
      <c r="G94" s="33">
        <v>44840</v>
      </c>
      <c r="H94" s="45">
        <f t="shared" si="9"/>
        <v>44839</v>
      </c>
      <c r="I94" s="34">
        <v>44657</v>
      </c>
    </row>
    <row r="95" spans="1:9" x14ac:dyDescent="0.35">
      <c r="A95" s="29" t="s">
        <v>19</v>
      </c>
      <c r="B95" s="30" t="s">
        <v>34</v>
      </c>
      <c r="C95" s="31" t="s">
        <v>35</v>
      </c>
      <c r="D95" s="31">
        <v>75</v>
      </c>
      <c r="E95" s="32">
        <f>(FÍSICOS[[#This Row],[Último precio
(cts Dlr/lb)]]-FÍSICOS[[#This Row],[Precio anterior
(cts Dlr/lb)]])/FÍSICOS[[#This Row],[Precio anterior
(cts Dlr/lb)]]</f>
        <v>0</v>
      </c>
      <c r="F95" s="31">
        <f t="shared" ref="F95:F97" si="10">D79</f>
        <v>75</v>
      </c>
      <c r="G95" s="33">
        <v>44840</v>
      </c>
      <c r="H95" s="45">
        <f t="shared" ref="H95:H97" si="11">G79</f>
        <v>44839</v>
      </c>
      <c r="I95" s="34">
        <v>44657</v>
      </c>
    </row>
    <row r="96" spans="1:9" x14ac:dyDescent="0.35">
      <c r="A96" s="29" t="s">
        <v>50</v>
      </c>
      <c r="B96" s="30" t="s">
        <v>48</v>
      </c>
      <c r="C96" s="31" t="s">
        <v>21</v>
      </c>
      <c r="D96" s="31">
        <v>274.14999999999998</v>
      </c>
      <c r="E96" s="32">
        <f>(FÍSICOS[[#This Row],[Último precio
(cts Dlr/lb)]]-FÍSICOS[[#This Row],[Precio anterior
(cts Dlr/lb)]])/FÍSICOS[[#This Row],[Precio anterior
(cts Dlr/lb)]]</f>
        <v>1.9903273809523683E-2</v>
      </c>
      <c r="F96" s="31">
        <f t="shared" si="10"/>
        <v>268.8</v>
      </c>
      <c r="G96" s="33">
        <v>44839</v>
      </c>
      <c r="H96" s="45">
        <f t="shared" si="11"/>
        <v>44838</v>
      </c>
      <c r="I96" s="34">
        <v>44657</v>
      </c>
    </row>
    <row r="97" spans="1:9" x14ac:dyDescent="0.35">
      <c r="A97" s="29" t="s">
        <v>51</v>
      </c>
      <c r="B97" s="30" t="s">
        <v>49</v>
      </c>
      <c r="C97" s="31"/>
      <c r="D97" s="31"/>
      <c r="E97" s="32" t="s">
        <v>47</v>
      </c>
      <c r="F97" s="31">
        <f t="shared" si="10"/>
        <v>0</v>
      </c>
      <c r="G97" s="33">
        <v>44840</v>
      </c>
      <c r="H97" s="45">
        <f t="shared" si="11"/>
        <v>44839</v>
      </c>
      <c r="I97" s="34">
        <v>44657</v>
      </c>
    </row>
  </sheetData>
  <conditionalFormatting sqref="E2:E97">
    <cfRule type="cellIs" dxfId="487" priority="200163" operator="lessThan">
      <formula>0</formula>
    </cfRule>
    <cfRule type="cellIs" dxfId="486" priority="200164" operator="equal">
      <formula>"-"</formula>
    </cfRule>
    <cfRule type="cellIs" dxfId="485" priority="200165" operator="greaterThan">
      <formula>0</formula>
    </cfRule>
  </conditionalFormatting>
  <conditionalFormatting sqref="E1:E97">
    <cfRule type="cellIs" dxfId="484" priority="200161" operator="equal">
      <formula>0</formula>
    </cfRule>
    <cfRule type="cellIs" dxfId="483" priority="200162" operator="equal">
      <formula>"ND"</formula>
    </cfRule>
  </conditionalFormatting>
  <conditionalFormatting sqref="E18:E33">
    <cfRule type="cellIs" dxfId="482" priority="199498" operator="lessThan">
      <formula>0</formula>
    </cfRule>
    <cfRule type="cellIs" dxfId="481" priority="199499" operator="equal">
      <formula>"-"</formula>
    </cfRule>
    <cfRule type="cellIs" dxfId="480" priority="199500" operator="greaterThan">
      <formula>0</formula>
    </cfRule>
  </conditionalFormatting>
  <conditionalFormatting sqref="E18:E33">
    <cfRule type="cellIs" dxfId="479" priority="199496" operator="equal">
      <formula>0</formula>
    </cfRule>
    <cfRule type="cellIs" dxfId="478" priority="199497" operator="equal">
      <formula>"ND"</formula>
    </cfRule>
  </conditionalFormatting>
  <conditionalFormatting sqref="E18:E33">
    <cfRule type="cellIs" dxfId="477" priority="199493" operator="lessThan">
      <formula>0</formula>
    </cfRule>
    <cfRule type="cellIs" dxfId="476" priority="199494" operator="equal">
      <formula>"-"</formula>
    </cfRule>
    <cfRule type="cellIs" dxfId="475" priority="199495" operator="greaterThan">
      <formula>0</formula>
    </cfRule>
  </conditionalFormatting>
  <conditionalFormatting sqref="E18:E33">
    <cfRule type="cellIs" dxfId="474" priority="199491" operator="equal">
      <formula>0</formula>
    </cfRule>
    <cfRule type="cellIs" dxfId="473" priority="199492" operator="equal">
      <formula>"ND"</formula>
    </cfRule>
  </conditionalFormatting>
  <conditionalFormatting sqref="E18:E33">
    <cfRule type="cellIs" dxfId="472" priority="199488" operator="lessThan">
      <formula>0</formula>
    </cfRule>
    <cfRule type="cellIs" dxfId="471" priority="199489" operator="equal">
      <formula>"-"</formula>
    </cfRule>
    <cfRule type="cellIs" dxfId="470" priority="199490" operator="greaterThan">
      <formula>0</formula>
    </cfRule>
  </conditionalFormatting>
  <conditionalFormatting sqref="E18:E33">
    <cfRule type="cellIs" dxfId="469" priority="199486" operator="equal">
      <formula>0</formula>
    </cfRule>
    <cfRule type="cellIs" dxfId="468" priority="199487" operator="equal">
      <formula>"ND"</formula>
    </cfRule>
  </conditionalFormatting>
  <conditionalFormatting sqref="E18:E33">
    <cfRule type="cellIs" dxfId="467" priority="199483" operator="lessThan">
      <formula>0</formula>
    </cfRule>
    <cfRule type="cellIs" dxfId="466" priority="199484" operator="equal">
      <formula>"-"</formula>
    </cfRule>
    <cfRule type="cellIs" dxfId="465" priority="199485" operator="greaterThan">
      <formula>0</formula>
    </cfRule>
  </conditionalFormatting>
  <conditionalFormatting sqref="E18:E33">
    <cfRule type="cellIs" dxfId="464" priority="199481" operator="equal">
      <formula>0</formula>
    </cfRule>
    <cfRule type="cellIs" dxfId="463" priority="199482" operator="equal">
      <formula>"ND"</formula>
    </cfRule>
  </conditionalFormatting>
  <conditionalFormatting sqref="E18:E33">
    <cfRule type="cellIs" dxfId="462" priority="199478" operator="lessThan">
      <formula>0</formula>
    </cfRule>
    <cfRule type="cellIs" dxfId="461" priority="199479" operator="equal">
      <formula>"-"</formula>
    </cfRule>
    <cfRule type="cellIs" dxfId="460" priority="199480" operator="greaterThan">
      <formula>0</formula>
    </cfRule>
  </conditionalFormatting>
  <conditionalFormatting sqref="E18:E33">
    <cfRule type="cellIs" dxfId="459" priority="199476" operator="equal">
      <formula>0</formula>
    </cfRule>
    <cfRule type="cellIs" dxfId="458" priority="199477" operator="equal">
      <formula>"ND"</formula>
    </cfRule>
  </conditionalFormatting>
  <conditionalFormatting sqref="E18:E33">
    <cfRule type="cellIs" dxfId="457" priority="199473" operator="lessThan">
      <formula>0</formula>
    </cfRule>
    <cfRule type="cellIs" dxfId="456" priority="199474" operator="equal">
      <formula>"-"</formula>
    </cfRule>
    <cfRule type="cellIs" dxfId="455" priority="199475" operator="greaterThan">
      <formula>0</formula>
    </cfRule>
  </conditionalFormatting>
  <conditionalFormatting sqref="E18:E33">
    <cfRule type="cellIs" dxfId="454" priority="199471" operator="equal">
      <formula>0</formula>
    </cfRule>
    <cfRule type="cellIs" dxfId="453" priority="199472" operator="equal">
      <formula>"ND"</formula>
    </cfRule>
  </conditionalFormatting>
  <conditionalFormatting sqref="E18:E33">
    <cfRule type="cellIs" dxfId="452" priority="199468" operator="lessThan">
      <formula>0</formula>
    </cfRule>
    <cfRule type="cellIs" dxfId="451" priority="199469" operator="equal">
      <formula>"-"</formula>
    </cfRule>
    <cfRule type="cellIs" dxfId="450" priority="199470" operator="greaterThan">
      <formula>0</formula>
    </cfRule>
  </conditionalFormatting>
  <conditionalFormatting sqref="E18:E33">
    <cfRule type="cellIs" dxfId="449" priority="199466" operator="equal">
      <formula>0</formula>
    </cfRule>
    <cfRule type="cellIs" dxfId="448" priority="199467" operator="equal">
      <formula>"ND"</formula>
    </cfRule>
  </conditionalFormatting>
  <conditionalFormatting sqref="E18:E33">
    <cfRule type="cellIs" dxfId="447" priority="199463" operator="lessThan">
      <formula>0</formula>
    </cfRule>
    <cfRule type="cellIs" dxfId="446" priority="199464" operator="equal">
      <formula>"-"</formula>
    </cfRule>
    <cfRule type="cellIs" dxfId="445" priority="199465" operator="greaterThan">
      <formula>0</formula>
    </cfRule>
  </conditionalFormatting>
  <conditionalFormatting sqref="E18:E33">
    <cfRule type="cellIs" dxfId="444" priority="199461" operator="equal">
      <formula>0</formula>
    </cfRule>
    <cfRule type="cellIs" dxfId="443" priority="199462" operator="equal">
      <formula>"ND"</formula>
    </cfRule>
  </conditionalFormatting>
  <conditionalFormatting sqref="E18:E33">
    <cfRule type="cellIs" dxfId="442" priority="199458" operator="lessThan">
      <formula>0</formula>
    </cfRule>
    <cfRule type="cellIs" dxfId="441" priority="199459" operator="equal">
      <formula>"-"</formula>
    </cfRule>
    <cfRule type="cellIs" dxfId="440" priority="199460" operator="greaterThan">
      <formula>0</formula>
    </cfRule>
  </conditionalFormatting>
  <conditionalFormatting sqref="E18:E33">
    <cfRule type="cellIs" dxfId="439" priority="199456" operator="equal">
      <formula>0</formula>
    </cfRule>
    <cfRule type="cellIs" dxfId="438" priority="199457" operator="equal">
      <formula>"ND"</formula>
    </cfRule>
  </conditionalFormatting>
  <conditionalFormatting sqref="E18:E33">
    <cfRule type="cellIs" dxfId="437" priority="199453" operator="lessThan">
      <formula>0</formula>
    </cfRule>
    <cfRule type="cellIs" dxfId="436" priority="199454" operator="equal">
      <formula>"-"</formula>
    </cfRule>
    <cfRule type="cellIs" dxfId="435" priority="199455" operator="greaterThan">
      <formula>0</formula>
    </cfRule>
  </conditionalFormatting>
  <conditionalFormatting sqref="E18:E33">
    <cfRule type="cellIs" dxfId="434" priority="199451" operator="equal">
      <formula>0</formula>
    </cfRule>
    <cfRule type="cellIs" dxfId="433" priority="199452" operator="equal">
      <formula>"ND"</formula>
    </cfRule>
  </conditionalFormatting>
  <conditionalFormatting sqref="E18:E33">
    <cfRule type="cellIs" dxfId="432" priority="199448" operator="lessThan">
      <formula>0</formula>
    </cfRule>
    <cfRule type="cellIs" dxfId="431" priority="199449" operator="equal">
      <formula>"-"</formula>
    </cfRule>
    <cfRule type="cellIs" dxfId="430" priority="199450" operator="greaterThan">
      <formula>0</formula>
    </cfRule>
  </conditionalFormatting>
  <conditionalFormatting sqref="E18:E33">
    <cfRule type="cellIs" dxfId="429" priority="199446" operator="equal">
      <formula>0</formula>
    </cfRule>
    <cfRule type="cellIs" dxfId="428" priority="199447" operator="equal">
      <formula>"ND"</formula>
    </cfRule>
  </conditionalFormatting>
  <conditionalFormatting sqref="E18:E33">
    <cfRule type="cellIs" dxfId="427" priority="199443" operator="lessThan">
      <formula>0</formula>
    </cfRule>
    <cfRule type="cellIs" dxfId="426" priority="199444" operator="equal">
      <formula>"-"</formula>
    </cfRule>
    <cfRule type="cellIs" dxfId="425" priority="199445" operator="greaterThan">
      <formula>0</formula>
    </cfRule>
  </conditionalFormatting>
  <conditionalFormatting sqref="E18:E33">
    <cfRule type="cellIs" dxfId="424" priority="199441" operator="equal">
      <formula>0</formula>
    </cfRule>
    <cfRule type="cellIs" dxfId="423" priority="199442" operator="equal">
      <formula>"ND"</formula>
    </cfRule>
  </conditionalFormatting>
  <conditionalFormatting sqref="E34:E49">
    <cfRule type="cellIs" dxfId="422" priority="2638" operator="lessThan">
      <formula>0</formula>
    </cfRule>
    <cfRule type="cellIs" dxfId="421" priority="2639" operator="equal">
      <formula>"-"</formula>
    </cfRule>
    <cfRule type="cellIs" dxfId="420" priority="2640" operator="greaterThan">
      <formula>0</formula>
    </cfRule>
  </conditionalFormatting>
  <conditionalFormatting sqref="E34:E49">
    <cfRule type="cellIs" dxfId="419" priority="2636" operator="equal">
      <formula>0</formula>
    </cfRule>
    <cfRule type="cellIs" dxfId="418" priority="2637" operator="equal">
      <formula>"ND"</formula>
    </cfRule>
  </conditionalFormatting>
  <conditionalFormatting sqref="E34:E49">
    <cfRule type="cellIs" dxfId="417" priority="2633" operator="lessThan">
      <formula>0</formula>
    </cfRule>
    <cfRule type="cellIs" dxfId="416" priority="2634" operator="equal">
      <formula>"-"</formula>
    </cfRule>
    <cfRule type="cellIs" dxfId="415" priority="2635" operator="greaterThan">
      <formula>0</formula>
    </cfRule>
  </conditionalFormatting>
  <conditionalFormatting sqref="E34:E49">
    <cfRule type="cellIs" dxfId="414" priority="2631" operator="equal">
      <formula>0</formula>
    </cfRule>
    <cfRule type="cellIs" dxfId="413" priority="2632" operator="equal">
      <formula>"ND"</formula>
    </cfRule>
  </conditionalFormatting>
  <conditionalFormatting sqref="E34:E49">
    <cfRule type="cellIs" dxfId="412" priority="2628" operator="lessThan">
      <formula>0</formula>
    </cfRule>
    <cfRule type="cellIs" dxfId="411" priority="2629" operator="equal">
      <formula>"-"</formula>
    </cfRule>
    <cfRule type="cellIs" dxfId="410" priority="2630" operator="greaterThan">
      <formula>0</formula>
    </cfRule>
  </conditionalFormatting>
  <conditionalFormatting sqref="E34:E49">
    <cfRule type="cellIs" dxfId="409" priority="2626" operator="equal">
      <formula>0</formula>
    </cfRule>
    <cfRule type="cellIs" dxfId="408" priority="2627" operator="equal">
      <formula>"ND"</formula>
    </cfRule>
  </conditionalFormatting>
  <conditionalFormatting sqref="E34:E49">
    <cfRule type="cellIs" dxfId="407" priority="2623" operator="lessThan">
      <formula>0</formula>
    </cfRule>
    <cfRule type="cellIs" dxfId="406" priority="2624" operator="equal">
      <formula>"-"</formula>
    </cfRule>
    <cfRule type="cellIs" dxfId="405" priority="2625" operator="greaterThan">
      <formula>0</formula>
    </cfRule>
  </conditionalFormatting>
  <conditionalFormatting sqref="E34:E49">
    <cfRule type="cellIs" dxfId="404" priority="2621" operator="equal">
      <formula>0</formula>
    </cfRule>
    <cfRule type="cellIs" dxfId="403" priority="2622" operator="equal">
      <formula>"ND"</formula>
    </cfRule>
  </conditionalFormatting>
  <conditionalFormatting sqref="E34:E49">
    <cfRule type="cellIs" dxfId="402" priority="2618" operator="lessThan">
      <formula>0</formula>
    </cfRule>
    <cfRule type="cellIs" dxfId="401" priority="2619" operator="equal">
      <formula>"-"</formula>
    </cfRule>
    <cfRule type="cellIs" dxfId="400" priority="2620" operator="greaterThan">
      <formula>0</formula>
    </cfRule>
  </conditionalFormatting>
  <conditionalFormatting sqref="E34:E49">
    <cfRule type="cellIs" dxfId="399" priority="2616" operator="equal">
      <formula>0</formula>
    </cfRule>
    <cfRule type="cellIs" dxfId="398" priority="2617" operator="equal">
      <formula>"ND"</formula>
    </cfRule>
  </conditionalFormatting>
  <conditionalFormatting sqref="E34:E49">
    <cfRule type="cellIs" dxfId="397" priority="2613" operator="lessThan">
      <formula>0</formula>
    </cfRule>
    <cfRule type="cellIs" dxfId="396" priority="2614" operator="equal">
      <formula>"-"</formula>
    </cfRule>
    <cfRule type="cellIs" dxfId="395" priority="2615" operator="greaterThan">
      <formula>0</formula>
    </cfRule>
  </conditionalFormatting>
  <conditionalFormatting sqref="E34:E49">
    <cfRule type="cellIs" dxfId="394" priority="2611" operator="equal">
      <formula>0</formula>
    </cfRule>
    <cfRule type="cellIs" dxfId="393" priority="2612" operator="equal">
      <formula>"ND"</formula>
    </cfRule>
  </conditionalFormatting>
  <conditionalFormatting sqref="E34:E49">
    <cfRule type="cellIs" dxfId="392" priority="2608" operator="lessThan">
      <formula>0</formula>
    </cfRule>
    <cfRule type="cellIs" dxfId="391" priority="2609" operator="equal">
      <formula>"-"</formula>
    </cfRule>
    <cfRule type="cellIs" dxfId="390" priority="2610" operator="greaterThan">
      <formula>0</formula>
    </cfRule>
  </conditionalFormatting>
  <conditionalFormatting sqref="E34:E49">
    <cfRule type="cellIs" dxfId="389" priority="2606" operator="equal">
      <formula>0</formula>
    </cfRule>
    <cfRule type="cellIs" dxfId="388" priority="2607" operator="equal">
      <formula>"ND"</formula>
    </cfRule>
  </conditionalFormatting>
  <conditionalFormatting sqref="E34:E49">
    <cfRule type="cellIs" dxfId="387" priority="2603" operator="lessThan">
      <formula>0</formula>
    </cfRule>
    <cfRule type="cellIs" dxfId="386" priority="2604" operator="equal">
      <formula>"-"</formula>
    </cfRule>
    <cfRule type="cellIs" dxfId="385" priority="2605" operator="greaterThan">
      <formula>0</formula>
    </cfRule>
  </conditionalFormatting>
  <conditionalFormatting sqref="E34:E49">
    <cfRule type="cellIs" dxfId="384" priority="2601" operator="equal">
      <formula>0</formula>
    </cfRule>
    <cfRule type="cellIs" dxfId="383" priority="2602" operator="equal">
      <formula>"ND"</formula>
    </cfRule>
  </conditionalFormatting>
  <conditionalFormatting sqref="E34:E49">
    <cfRule type="cellIs" dxfId="382" priority="2598" operator="lessThan">
      <formula>0</formula>
    </cfRule>
    <cfRule type="cellIs" dxfId="381" priority="2599" operator="equal">
      <formula>"-"</formula>
    </cfRule>
    <cfRule type="cellIs" dxfId="380" priority="2600" operator="greaterThan">
      <formula>0</formula>
    </cfRule>
  </conditionalFormatting>
  <conditionalFormatting sqref="E34:E49">
    <cfRule type="cellIs" dxfId="379" priority="2596" operator="equal">
      <formula>0</formula>
    </cfRule>
    <cfRule type="cellIs" dxfId="378" priority="2597" operator="equal">
      <formula>"ND"</formula>
    </cfRule>
  </conditionalFormatting>
  <conditionalFormatting sqref="E34:E49">
    <cfRule type="cellIs" dxfId="377" priority="2593" operator="lessThan">
      <formula>0</formula>
    </cfRule>
    <cfRule type="cellIs" dxfId="376" priority="2594" operator="equal">
      <formula>"-"</formula>
    </cfRule>
    <cfRule type="cellIs" dxfId="375" priority="2595" operator="greaterThan">
      <formula>0</formula>
    </cfRule>
  </conditionalFormatting>
  <conditionalFormatting sqref="E34:E49">
    <cfRule type="cellIs" dxfId="374" priority="2591" operator="equal">
      <formula>0</formula>
    </cfRule>
    <cfRule type="cellIs" dxfId="373" priority="2592" operator="equal">
      <formula>"ND"</formula>
    </cfRule>
  </conditionalFormatting>
  <conditionalFormatting sqref="E34:E49">
    <cfRule type="cellIs" dxfId="372" priority="2588" operator="lessThan">
      <formula>0</formula>
    </cfRule>
    <cfRule type="cellIs" dxfId="371" priority="2589" operator="equal">
      <formula>"-"</formula>
    </cfRule>
    <cfRule type="cellIs" dxfId="370" priority="2590" operator="greaterThan">
      <formula>0</formula>
    </cfRule>
  </conditionalFormatting>
  <conditionalFormatting sqref="E34:E49">
    <cfRule type="cellIs" dxfId="369" priority="2586" operator="equal">
      <formula>0</formula>
    </cfRule>
    <cfRule type="cellIs" dxfId="368" priority="2587" operator="equal">
      <formula>"ND"</formula>
    </cfRule>
  </conditionalFormatting>
  <conditionalFormatting sqref="E34:E49">
    <cfRule type="cellIs" dxfId="367" priority="2583" operator="lessThan">
      <formula>0</formula>
    </cfRule>
    <cfRule type="cellIs" dxfId="366" priority="2584" operator="equal">
      <formula>"-"</formula>
    </cfRule>
    <cfRule type="cellIs" dxfId="365" priority="2585" operator="greaterThan">
      <formula>0</formula>
    </cfRule>
  </conditionalFormatting>
  <conditionalFormatting sqref="E34:E49">
    <cfRule type="cellIs" dxfId="364" priority="2581" operator="equal">
      <formula>0</formula>
    </cfRule>
    <cfRule type="cellIs" dxfId="363" priority="2582" operator="equal">
      <formula>"ND"</formula>
    </cfRule>
  </conditionalFormatting>
  <conditionalFormatting sqref="E34:E49">
    <cfRule type="cellIs" dxfId="362" priority="2578" operator="lessThan">
      <formula>0</formula>
    </cfRule>
    <cfRule type="cellIs" dxfId="361" priority="2579" operator="equal">
      <formula>"-"</formula>
    </cfRule>
    <cfRule type="cellIs" dxfId="360" priority="2580" operator="greaterThan">
      <formula>0</formula>
    </cfRule>
  </conditionalFormatting>
  <conditionalFormatting sqref="E34:E49">
    <cfRule type="cellIs" dxfId="359" priority="2576" operator="equal">
      <formula>0</formula>
    </cfRule>
    <cfRule type="cellIs" dxfId="358" priority="2577" operator="equal">
      <formula>"ND"</formula>
    </cfRule>
  </conditionalFormatting>
  <conditionalFormatting sqref="E50:E65">
    <cfRule type="cellIs" dxfId="357" priority="223" operator="lessThan">
      <formula>0</formula>
    </cfRule>
    <cfRule type="cellIs" dxfId="356" priority="224" operator="equal">
      <formula>"-"</formula>
    </cfRule>
    <cfRule type="cellIs" dxfId="355" priority="225" operator="greaterThan">
      <formula>0</formula>
    </cfRule>
  </conditionalFormatting>
  <conditionalFormatting sqref="E50:E65">
    <cfRule type="cellIs" dxfId="354" priority="221" operator="equal">
      <formula>0</formula>
    </cfRule>
    <cfRule type="cellIs" dxfId="353" priority="222" operator="equal">
      <formula>"ND"</formula>
    </cfRule>
  </conditionalFormatting>
  <conditionalFormatting sqref="E50:E65">
    <cfRule type="cellIs" dxfId="352" priority="218" operator="lessThan">
      <formula>0</formula>
    </cfRule>
    <cfRule type="cellIs" dxfId="351" priority="219" operator="equal">
      <formula>"-"</formula>
    </cfRule>
    <cfRule type="cellIs" dxfId="350" priority="220" operator="greaterThan">
      <formula>0</formula>
    </cfRule>
  </conditionalFormatting>
  <conditionalFormatting sqref="E50:E65">
    <cfRule type="cellIs" dxfId="349" priority="216" operator="equal">
      <formula>0</formula>
    </cfRule>
    <cfRule type="cellIs" dxfId="348" priority="217" operator="equal">
      <formula>"ND"</formula>
    </cfRule>
  </conditionalFormatting>
  <conditionalFormatting sqref="E50:E65">
    <cfRule type="cellIs" dxfId="347" priority="213" operator="lessThan">
      <formula>0</formula>
    </cfRule>
    <cfRule type="cellIs" dxfId="346" priority="214" operator="equal">
      <formula>"-"</formula>
    </cfRule>
    <cfRule type="cellIs" dxfId="345" priority="215" operator="greaterThan">
      <formula>0</formula>
    </cfRule>
  </conditionalFormatting>
  <conditionalFormatting sqref="E50:E65">
    <cfRule type="cellIs" dxfId="344" priority="211" operator="equal">
      <formula>0</formula>
    </cfRule>
    <cfRule type="cellIs" dxfId="343" priority="212" operator="equal">
      <formula>"ND"</formula>
    </cfRule>
  </conditionalFormatting>
  <conditionalFormatting sqref="E50:E65">
    <cfRule type="cellIs" dxfId="342" priority="208" operator="lessThan">
      <formula>0</formula>
    </cfRule>
    <cfRule type="cellIs" dxfId="341" priority="209" operator="equal">
      <formula>"-"</formula>
    </cfRule>
    <cfRule type="cellIs" dxfId="340" priority="210" operator="greaterThan">
      <formula>0</formula>
    </cfRule>
  </conditionalFormatting>
  <conditionalFormatting sqref="E50:E65">
    <cfRule type="cellIs" dxfId="339" priority="206" operator="equal">
      <formula>0</formula>
    </cfRule>
    <cfRule type="cellIs" dxfId="338" priority="207" operator="equal">
      <formula>"ND"</formula>
    </cfRule>
  </conditionalFormatting>
  <conditionalFormatting sqref="E50:E65">
    <cfRule type="cellIs" dxfId="337" priority="203" operator="lessThan">
      <formula>0</formula>
    </cfRule>
    <cfRule type="cellIs" dxfId="336" priority="204" operator="equal">
      <formula>"-"</formula>
    </cfRule>
    <cfRule type="cellIs" dxfId="335" priority="205" operator="greaterThan">
      <formula>0</formula>
    </cfRule>
  </conditionalFormatting>
  <conditionalFormatting sqref="E50:E65">
    <cfRule type="cellIs" dxfId="334" priority="201" operator="equal">
      <formula>0</formula>
    </cfRule>
    <cfRule type="cellIs" dxfId="333" priority="202" operator="equal">
      <formula>"ND"</formula>
    </cfRule>
  </conditionalFormatting>
  <conditionalFormatting sqref="E50:E65">
    <cfRule type="cellIs" dxfId="332" priority="198" operator="lessThan">
      <formula>0</formula>
    </cfRule>
    <cfRule type="cellIs" dxfId="331" priority="199" operator="equal">
      <formula>"-"</formula>
    </cfRule>
    <cfRule type="cellIs" dxfId="330" priority="200" operator="greaterThan">
      <formula>0</formula>
    </cfRule>
  </conditionalFormatting>
  <conditionalFormatting sqref="E50:E65">
    <cfRule type="cellIs" dxfId="329" priority="196" operator="equal">
      <formula>0</formula>
    </cfRule>
    <cfRule type="cellIs" dxfId="328" priority="197" operator="equal">
      <formula>"ND"</formula>
    </cfRule>
  </conditionalFormatting>
  <conditionalFormatting sqref="E50:E65">
    <cfRule type="cellIs" dxfId="327" priority="193" operator="lessThan">
      <formula>0</formula>
    </cfRule>
    <cfRule type="cellIs" dxfId="326" priority="194" operator="equal">
      <formula>"-"</formula>
    </cfRule>
    <cfRule type="cellIs" dxfId="325" priority="195" operator="greaterThan">
      <formula>0</formula>
    </cfRule>
  </conditionalFormatting>
  <conditionalFormatting sqref="E50:E65">
    <cfRule type="cellIs" dxfId="324" priority="191" operator="equal">
      <formula>0</formula>
    </cfRule>
    <cfRule type="cellIs" dxfId="323" priority="192" operator="equal">
      <formula>"ND"</formula>
    </cfRule>
  </conditionalFormatting>
  <conditionalFormatting sqref="E50:E65">
    <cfRule type="cellIs" dxfId="322" priority="188" operator="lessThan">
      <formula>0</formula>
    </cfRule>
    <cfRule type="cellIs" dxfId="321" priority="189" operator="equal">
      <formula>"-"</formula>
    </cfRule>
    <cfRule type="cellIs" dxfId="320" priority="190" operator="greaterThan">
      <formula>0</formula>
    </cfRule>
  </conditionalFormatting>
  <conditionalFormatting sqref="E50:E65">
    <cfRule type="cellIs" dxfId="319" priority="186" operator="equal">
      <formula>0</formula>
    </cfRule>
    <cfRule type="cellIs" dxfId="318" priority="187" operator="equal">
      <formula>"ND"</formula>
    </cfRule>
  </conditionalFormatting>
  <conditionalFormatting sqref="E50:E65">
    <cfRule type="cellIs" dxfId="317" priority="183" operator="lessThan">
      <formula>0</formula>
    </cfRule>
    <cfRule type="cellIs" dxfId="316" priority="184" operator="equal">
      <formula>"-"</formula>
    </cfRule>
    <cfRule type="cellIs" dxfId="315" priority="185" operator="greaterThan">
      <formula>0</formula>
    </cfRule>
  </conditionalFormatting>
  <conditionalFormatting sqref="E50:E65">
    <cfRule type="cellIs" dxfId="314" priority="181" operator="equal">
      <formula>0</formula>
    </cfRule>
    <cfRule type="cellIs" dxfId="313" priority="182" operator="equal">
      <formula>"ND"</formula>
    </cfRule>
  </conditionalFormatting>
  <conditionalFormatting sqref="E50:E65">
    <cfRule type="cellIs" dxfId="312" priority="178" operator="lessThan">
      <formula>0</formula>
    </cfRule>
    <cfRule type="cellIs" dxfId="311" priority="179" operator="equal">
      <formula>"-"</formula>
    </cfRule>
    <cfRule type="cellIs" dxfId="310" priority="180" operator="greaterThan">
      <formula>0</formula>
    </cfRule>
  </conditionalFormatting>
  <conditionalFormatting sqref="E50:E65">
    <cfRule type="cellIs" dxfId="309" priority="176" operator="equal">
      <formula>0</formula>
    </cfRule>
    <cfRule type="cellIs" dxfId="308" priority="177" operator="equal">
      <formula>"ND"</formula>
    </cfRule>
  </conditionalFormatting>
  <conditionalFormatting sqref="E50:E65">
    <cfRule type="cellIs" dxfId="307" priority="173" operator="lessThan">
      <formula>0</formula>
    </cfRule>
    <cfRule type="cellIs" dxfId="306" priority="174" operator="equal">
      <formula>"-"</formula>
    </cfRule>
    <cfRule type="cellIs" dxfId="305" priority="175" operator="greaterThan">
      <formula>0</formula>
    </cfRule>
  </conditionalFormatting>
  <conditionalFormatting sqref="E50:E65">
    <cfRule type="cellIs" dxfId="304" priority="171" operator="equal">
      <formula>0</formula>
    </cfRule>
    <cfRule type="cellIs" dxfId="303" priority="172" operator="equal">
      <formula>"ND"</formula>
    </cfRule>
  </conditionalFormatting>
  <conditionalFormatting sqref="E50:E65">
    <cfRule type="cellIs" dxfId="302" priority="168" operator="lessThan">
      <formula>0</formula>
    </cfRule>
    <cfRule type="cellIs" dxfId="301" priority="169" operator="equal">
      <formula>"-"</formula>
    </cfRule>
    <cfRule type="cellIs" dxfId="300" priority="170" operator="greaterThan">
      <formula>0</formula>
    </cfRule>
  </conditionalFormatting>
  <conditionalFormatting sqref="E50:E65">
    <cfRule type="cellIs" dxfId="299" priority="166" operator="equal">
      <formula>0</formula>
    </cfRule>
    <cfRule type="cellIs" dxfId="298" priority="167" operator="equal">
      <formula>"ND"</formula>
    </cfRule>
  </conditionalFormatting>
  <conditionalFormatting sqref="E50:E65">
    <cfRule type="cellIs" dxfId="297" priority="163" operator="lessThan">
      <formula>0</formula>
    </cfRule>
    <cfRule type="cellIs" dxfId="296" priority="164" operator="equal">
      <formula>"-"</formula>
    </cfRule>
    <cfRule type="cellIs" dxfId="295" priority="165" operator="greaterThan">
      <formula>0</formula>
    </cfRule>
  </conditionalFormatting>
  <conditionalFormatting sqref="E50:E65">
    <cfRule type="cellIs" dxfId="294" priority="161" operator="equal">
      <formula>0</formula>
    </cfRule>
    <cfRule type="cellIs" dxfId="293" priority="162" operator="equal">
      <formula>"ND"</formula>
    </cfRule>
  </conditionalFormatting>
  <conditionalFormatting sqref="E50:E65">
    <cfRule type="cellIs" dxfId="292" priority="158" operator="lessThan">
      <formula>0</formula>
    </cfRule>
    <cfRule type="cellIs" dxfId="291" priority="159" operator="equal">
      <formula>"-"</formula>
    </cfRule>
    <cfRule type="cellIs" dxfId="290" priority="160" operator="greaterThan">
      <formula>0</formula>
    </cfRule>
  </conditionalFormatting>
  <conditionalFormatting sqref="E50:E65">
    <cfRule type="cellIs" dxfId="289" priority="156" operator="equal">
      <formula>0</formula>
    </cfRule>
    <cfRule type="cellIs" dxfId="288" priority="157" operator="equal">
      <formula>"ND"</formula>
    </cfRule>
  </conditionalFormatting>
  <conditionalFormatting sqref="E66:E81">
    <cfRule type="cellIs" dxfId="287" priority="153" operator="lessThan">
      <formula>0</formula>
    </cfRule>
    <cfRule type="cellIs" dxfId="286" priority="154" operator="equal">
      <formula>"-"</formula>
    </cfRule>
    <cfRule type="cellIs" dxfId="285" priority="155" operator="greaterThan">
      <formula>0</formula>
    </cfRule>
  </conditionalFormatting>
  <conditionalFormatting sqref="E66:E81">
    <cfRule type="cellIs" dxfId="284" priority="151" operator="equal">
      <formula>0</formula>
    </cfRule>
    <cfRule type="cellIs" dxfId="283" priority="152" operator="equal">
      <formula>"ND"</formula>
    </cfRule>
  </conditionalFormatting>
  <conditionalFormatting sqref="E66:E81">
    <cfRule type="cellIs" dxfId="282" priority="148" operator="lessThan">
      <formula>0</formula>
    </cfRule>
    <cfRule type="cellIs" dxfId="281" priority="149" operator="equal">
      <formula>"-"</formula>
    </cfRule>
    <cfRule type="cellIs" dxfId="280" priority="150" operator="greaterThan">
      <formula>0</formula>
    </cfRule>
  </conditionalFormatting>
  <conditionalFormatting sqref="E66:E81">
    <cfRule type="cellIs" dxfId="279" priority="146" operator="equal">
      <formula>0</formula>
    </cfRule>
    <cfRule type="cellIs" dxfId="278" priority="147" operator="equal">
      <formula>"ND"</formula>
    </cfRule>
  </conditionalFormatting>
  <conditionalFormatting sqref="E66:E81">
    <cfRule type="cellIs" dxfId="277" priority="143" operator="lessThan">
      <formula>0</formula>
    </cfRule>
    <cfRule type="cellIs" dxfId="276" priority="144" operator="equal">
      <formula>"-"</formula>
    </cfRule>
    <cfRule type="cellIs" dxfId="275" priority="145" operator="greaterThan">
      <formula>0</formula>
    </cfRule>
  </conditionalFormatting>
  <conditionalFormatting sqref="E66:E81">
    <cfRule type="cellIs" dxfId="274" priority="141" operator="equal">
      <formula>0</formula>
    </cfRule>
    <cfRule type="cellIs" dxfId="273" priority="142" operator="equal">
      <formula>"ND"</formula>
    </cfRule>
  </conditionalFormatting>
  <conditionalFormatting sqref="E66:E81">
    <cfRule type="cellIs" dxfId="272" priority="138" operator="lessThan">
      <formula>0</formula>
    </cfRule>
    <cfRule type="cellIs" dxfId="271" priority="139" operator="equal">
      <formula>"-"</formula>
    </cfRule>
    <cfRule type="cellIs" dxfId="270" priority="140" operator="greaterThan">
      <formula>0</formula>
    </cfRule>
  </conditionalFormatting>
  <conditionalFormatting sqref="E66:E81">
    <cfRule type="cellIs" dxfId="269" priority="136" operator="equal">
      <formula>0</formula>
    </cfRule>
    <cfRule type="cellIs" dxfId="268" priority="137" operator="equal">
      <formula>"ND"</formula>
    </cfRule>
  </conditionalFormatting>
  <conditionalFormatting sqref="E66:E81">
    <cfRule type="cellIs" dxfId="267" priority="133" operator="lessThan">
      <formula>0</formula>
    </cfRule>
    <cfRule type="cellIs" dxfId="266" priority="134" operator="equal">
      <formula>"-"</formula>
    </cfRule>
    <cfRule type="cellIs" dxfId="265" priority="135" operator="greaterThan">
      <formula>0</formula>
    </cfRule>
  </conditionalFormatting>
  <conditionalFormatting sqref="E66:E81">
    <cfRule type="cellIs" dxfId="264" priority="131" operator="equal">
      <formula>0</formula>
    </cfRule>
    <cfRule type="cellIs" dxfId="263" priority="132" operator="equal">
      <formula>"ND"</formula>
    </cfRule>
  </conditionalFormatting>
  <conditionalFormatting sqref="E66:E81">
    <cfRule type="cellIs" dxfId="262" priority="128" operator="lessThan">
      <formula>0</formula>
    </cfRule>
    <cfRule type="cellIs" dxfId="261" priority="129" operator="equal">
      <formula>"-"</formula>
    </cfRule>
    <cfRule type="cellIs" dxfId="260" priority="130" operator="greaterThan">
      <formula>0</formula>
    </cfRule>
  </conditionalFormatting>
  <conditionalFormatting sqref="E66:E81">
    <cfRule type="cellIs" dxfId="259" priority="126" operator="equal">
      <formula>0</formula>
    </cfRule>
    <cfRule type="cellIs" dxfId="258" priority="127" operator="equal">
      <formula>"ND"</formula>
    </cfRule>
  </conditionalFormatting>
  <conditionalFormatting sqref="E66:E81">
    <cfRule type="cellIs" dxfId="257" priority="123" operator="lessThan">
      <formula>0</formula>
    </cfRule>
    <cfRule type="cellIs" dxfId="256" priority="124" operator="equal">
      <formula>"-"</formula>
    </cfRule>
    <cfRule type="cellIs" dxfId="255" priority="125" operator="greaterThan">
      <formula>0</formula>
    </cfRule>
  </conditionalFormatting>
  <conditionalFormatting sqref="E66:E81">
    <cfRule type="cellIs" dxfId="254" priority="121" operator="equal">
      <formula>0</formula>
    </cfRule>
    <cfRule type="cellIs" dxfId="253" priority="122" operator="equal">
      <formula>"ND"</formula>
    </cfRule>
  </conditionalFormatting>
  <conditionalFormatting sqref="E66:E81">
    <cfRule type="cellIs" dxfId="252" priority="118" operator="lessThan">
      <formula>0</formula>
    </cfRule>
    <cfRule type="cellIs" dxfId="251" priority="119" operator="equal">
      <formula>"-"</formula>
    </cfRule>
    <cfRule type="cellIs" dxfId="250" priority="120" operator="greaterThan">
      <formula>0</formula>
    </cfRule>
  </conditionalFormatting>
  <conditionalFormatting sqref="E66:E81">
    <cfRule type="cellIs" dxfId="249" priority="116" operator="equal">
      <formula>0</formula>
    </cfRule>
    <cfRule type="cellIs" dxfId="248" priority="117" operator="equal">
      <formula>"ND"</formula>
    </cfRule>
  </conditionalFormatting>
  <conditionalFormatting sqref="E66:E81">
    <cfRule type="cellIs" dxfId="247" priority="113" operator="lessThan">
      <formula>0</formula>
    </cfRule>
    <cfRule type="cellIs" dxfId="246" priority="114" operator="equal">
      <formula>"-"</formula>
    </cfRule>
    <cfRule type="cellIs" dxfId="245" priority="115" operator="greaterThan">
      <formula>0</formula>
    </cfRule>
  </conditionalFormatting>
  <conditionalFormatting sqref="E66:E81">
    <cfRule type="cellIs" dxfId="244" priority="111" operator="equal">
      <formula>0</formula>
    </cfRule>
    <cfRule type="cellIs" dxfId="243" priority="112" operator="equal">
      <formula>"ND"</formula>
    </cfRule>
  </conditionalFormatting>
  <conditionalFormatting sqref="E66:E81">
    <cfRule type="cellIs" dxfId="242" priority="108" operator="lessThan">
      <formula>0</formula>
    </cfRule>
    <cfRule type="cellIs" dxfId="241" priority="109" operator="equal">
      <formula>"-"</formula>
    </cfRule>
    <cfRule type="cellIs" dxfId="240" priority="110" operator="greaterThan">
      <formula>0</formula>
    </cfRule>
  </conditionalFormatting>
  <conditionalFormatting sqref="E66:E81">
    <cfRule type="cellIs" dxfId="239" priority="106" operator="equal">
      <formula>0</formula>
    </cfRule>
    <cfRule type="cellIs" dxfId="238" priority="107" operator="equal">
      <formula>"ND"</formula>
    </cfRule>
  </conditionalFormatting>
  <conditionalFormatting sqref="E66:E81">
    <cfRule type="cellIs" dxfId="237" priority="103" operator="lessThan">
      <formula>0</formula>
    </cfRule>
    <cfRule type="cellIs" dxfId="236" priority="104" operator="equal">
      <formula>"-"</formula>
    </cfRule>
    <cfRule type="cellIs" dxfId="235" priority="105" operator="greaterThan">
      <formula>0</formula>
    </cfRule>
  </conditionalFormatting>
  <conditionalFormatting sqref="E66:E81">
    <cfRule type="cellIs" dxfId="234" priority="101" operator="equal">
      <formula>0</formula>
    </cfRule>
    <cfRule type="cellIs" dxfId="233" priority="102" operator="equal">
      <formula>"ND"</formula>
    </cfRule>
  </conditionalFormatting>
  <conditionalFormatting sqref="E66:E81">
    <cfRule type="cellIs" dxfId="232" priority="98" operator="lessThan">
      <formula>0</formula>
    </cfRule>
    <cfRule type="cellIs" dxfId="231" priority="99" operator="equal">
      <formula>"-"</formula>
    </cfRule>
    <cfRule type="cellIs" dxfId="230" priority="100" operator="greaterThan">
      <formula>0</formula>
    </cfRule>
  </conditionalFormatting>
  <conditionalFormatting sqref="E66:E81">
    <cfRule type="cellIs" dxfId="229" priority="96" operator="equal">
      <formula>0</formula>
    </cfRule>
    <cfRule type="cellIs" dxfId="228" priority="97" operator="equal">
      <formula>"ND"</formula>
    </cfRule>
  </conditionalFormatting>
  <conditionalFormatting sqref="E66:E81">
    <cfRule type="cellIs" dxfId="227" priority="93" operator="lessThan">
      <formula>0</formula>
    </cfRule>
    <cfRule type="cellIs" dxfId="226" priority="94" operator="equal">
      <formula>"-"</formula>
    </cfRule>
    <cfRule type="cellIs" dxfId="225" priority="95" operator="greaterThan">
      <formula>0</formula>
    </cfRule>
  </conditionalFormatting>
  <conditionalFormatting sqref="E66:E81">
    <cfRule type="cellIs" dxfId="224" priority="91" operator="equal">
      <formula>0</formula>
    </cfRule>
    <cfRule type="cellIs" dxfId="223" priority="92" operator="equal">
      <formula>"ND"</formula>
    </cfRule>
  </conditionalFormatting>
  <conditionalFormatting sqref="E66:E81">
    <cfRule type="cellIs" dxfId="222" priority="88" operator="lessThan">
      <formula>0</formula>
    </cfRule>
    <cfRule type="cellIs" dxfId="221" priority="89" operator="equal">
      <formula>"-"</formula>
    </cfRule>
    <cfRule type="cellIs" dxfId="220" priority="90" operator="greaterThan">
      <formula>0</formula>
    </cfRule>
  </conditionalFormatting>
  <conditionalFormatting sqref="E66:E81">
    <cfRule type="cellIs" dxfId="219" priority="86" operator="equal">
      <formula>0</formula>
    </cfRule>
    <cfRule type="cellIs" dxfId="218" priority="87" operator="equal">
      <formula>"ND"</formula>
    </cfRule>
  </conditionalFormatting>
  <conditionalFormatting sqref="E66:E81">
    <cfRule type="cellIs" dxfId="217" priority="83" operator="lessThan">
      <formula>0</formula>
    </cfRule>
    <cfRule type="cellIs" dxfId="216" priority="84" operator="equal">
      <formula>"-"</formula>
    </cfRule>
    <cfRule type="cellIs" dxfId="215" priority="85" operator="greaterThan">
      <formula>0</formula>
    </cfRule>
  </conditionalFormatting>
  <conditionalFormatting sqref="E66:E81">
    <cfRule type="cellIs" dxfId="214" priority="81" operator="equal">
      <formula>0</formula>
    </cfRule>
    <cfRule type="cellIs" dxfId="213" priority="82" operator="equal">
      <formula>"ND"</formula>
    </cfRule>
  </conditionalFormatting>
  <conditionalFormatting sqref="E82:E97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82:E97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82:E97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82:E97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82:E97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82:E97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82:E97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82:E97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82:E97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82:E97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82:E97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82:E97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82:E97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82:E97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82:E97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82:E97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82:E97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82:E97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82:E97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82:E97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82:E97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82:E97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82:E97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82:E97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82:E97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82:E97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82:E97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82:E97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82:E97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82:E97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82:E97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82:E97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225.91666666666666</v>
      </c>
      <c r="C3" s="25">
        <v>-2.7545026544404105E-3</v>
      </c>
      <c r="D3" s="24">
        <v>226.59166666666667</v>
      </c>
      <c r="E3" s="28">
        <v>44835.833333333336</v>
      </c>
      <c r="F3" s="28">
        <v>44834.666666666664</v>
      </c>
      <c r="G3" s="28">
        <v>44715.166666666664</v>
      </c>
    </row>
    <row r="4" spans="1:7" ht="18" x14ac:dyDescent="0.35">
      <c r="A4" s="23" t="s">
        <v>24</v>
      </c>
      <c r="B4" s="24">
        <v>308.91666666666669</v>
      </c>
      <c r="C4" s="25">
        <v>-3.0977189473204263E-3</v>
      </c>
      <c r="D4" s="24">
        <v>309.92500000000001</v>
      </c>
      <c r="E4" s="28">
        <v>44835.833333333336</v>
      </c>
      <c r="F4" s="28">
        <v>44834.666666666664</v>
      </c>
      <c r="G4" s="28">
        <v>44715.166666666664</v>
      </c>
    </row>
    <row r="5" spans="1:7" ht="18" x14ac:dyDescent="0.35">
      <c r="A5" s="23" t="s">
        <v>23</v>
      </c>
      <c r="B5" s="24">
        <v>306.91666666666669</v>
      </c>
      <c r="C5" s="25">
        <v>-3.1168263645305811E-3</v>
      </c>
      <c r="D5" s="24">
        <v>307.92500000000001</v>
      </c>
      <c r="E5" s="28">
        <v>44835.833333333336</v>
      </c>
      <c r="F5" s="28">
        <v>44834.666666666664</v>
      </c>
      <c r="G5" s="28">
        <v>44715.166666666664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44837</v>
      </c>
      <c r="F6" s="28">
        <v>44835.833333333336</v>
      </c>
      <c r="G6" s="28">
        <v>44715.166666666664</v>
      </c>
    </row>
    <row r="7" spans="1:7" ht="18" x14ac:dyDescent="0.35">
      <c r="A7" s="23" t="s">
        <v>33</v>
      </c>
      <c r="B7" s="24">
        <v>80.333333333333329</v>
      </c>
      <c r="C7" s="25">
        <v>4.1666666666666666E-3</v>
      </c>
      <c r="D7" s="24">
        <v>80</v>
      </c>
      <c r="E7" s="28">
        <v>44837</v>
      </c>
      <c r="F7" s="28">
        <v>44835.833333333336</v>
      </c>
      <c r="G7" s="28">
        <v>44715.166666666664</v>
      </c>
    </row>
    <row r="8" spans="1:7" ht="18" x14ac:dyDescent="0.35">
      <c r="A8" s="23" t="s">
        <v>25</v>
      </c>
      <c r="B8" s="24">
        <v>265.91666666666669</v>
      </c>
      <c r="C8" s="25">
        <v>-3.5677943060379489E-3</v>
      </c>
      <c r="D8" s="24">
        <v>266.92500000000001</v>
      </c>
      <c r="E8" s="28">
        <v>44835.833333333336</v>
      </c>
      <c r="F8" s="28">
        <v>44834.666666666664</v>
      </c>
      <c r="G8" s="28">
        <v>44715.166666666664</v>
      </c>
    </row>
    <row r="9" spans="1:7" ht="18" x14ac:dyDescent="0.35">
      <c r="A9" s="23" t="s">
        <v>28</v>
      </c>
      <c r="B9" s="24">
        <v>288.91666666666669</v>
      </c>
      <c r="C9" s="25">
        <v>-2.1934954856470418E-3</v>
      </c>
      <c r="D9" s="24">
        <v>289.59166666666664</v>
      </c>
      <c r="E9" s="28">
        <v>44835.833333333336</v>
      </c>
      <c r="F9" s="28">
        <v>44834.666666666664</v>
      </c>
      <c r="G9" s="28">
        <v>44715.166666666664</v>
      </c>
    </row>
    <row r="10" spans="1:7" ht="18" x14ac:dyDescent="0.35">
      <c r="A10" s="23" t="s">
        <v>30</v>
      </c>
      <c r="B10" s="24">
        <v>123.82166666666667</v>
      </c>
      <c r="C10" s="25">
        <v>-1.4417388080858152E-3</v>
      </c>
      <c r="D10" s="24">
        <v>124.00333333333333</v>
      </c>
      <c r="E10" s="28">
        <v>44835.833333333336</v>
      </c>
      <c r="F10" s="28">
        <v>44834.666666666664</v>
      </c>
      <c r="G10" s="28">
        <v>44715.166666666664</v>
      </c>
    </row>
    <row r="11" spans="1:7" ht="18" x14ac:dyDescent="0.35">
      <c r="A11" s="23" t="s">
        <v>26</v>
      </c>
      <c r="B11" s="24">
        <v>257.91666666666669</v>
      </c>
      <c r="C11" s="25">
        <v>-2.4379961472953686E-3</v>
      </c>
      <c r="D11" s="24">
        <v>258.59166666666664</v>
      </c>
      <c r="E11" s="28">
        <v>44835.833333333336</v>
      </c>
      <c r="F11" s="28">
        <v>44834.666666666664</v>
      </c>
      <c r="G11" s="28">
        <v>44715.166666666664</v>
      </c>
    </row>
    <row r="12" spans="1:7" ht="18" x14ac:dyDescent="0.35">
      <c r="A12" s="23" t="s">
        <v>27</v>
      </c>
      <c r="B12" s="24">
        <v>269.91666666666669</v>
      </c>
      <c r="C12" s="25">
        <v>-2.3371849830362049E-3</v>
      </c>
      <c r="D12" s="24">
        <v>270.59166666666664</v>
      </c>
      <c r="E12" s="28">
        <v>44835.833333333336</v>
      </c>
      <c r="F12" s="28">
        <v>44834.666666666664</v>
      </c>
      <c r="G12" s="28">
        <v>44715.166666666664</v>
      </c>
    </row>
    <row r="13" spans="1:7" ht="18" x14ac:dyDescent="0.35">
      <c r="A13" s="23" t="s">
        <v>32</v>
      </c>
      <c r="B13" s="24">
        <v>270.91666666666669</v>
      </c>
      <c r="C13" s="25">
        <v>-3.7975343563706604E-3</v>
      </c>
      <c r="D13" s="24">
        <v>272.00833333333333</v>
      </c>
      <c r="E13" s="28">
        <v>44835.833333333336</v>
      </c>
      <c r="F13" s="28">
        <v>44834.666666666664</v>
      </c>
      <c r="G13" s="28">
        <v>44715.166666666664</v>
      </c>
    </row>
    <row r="14" spans="1:7" ht="18" x14ac:dyDescent="0.35">
      <c r="A14" s="23" t="s">
        <v>22</v>
      </c>
      <c r="B14" s="24">
        <v>232.91666666666666</v>
      </c>
      <c r="C14" s="25">
        <v>-2.6784890985505575E-3</v>
      </c>
      <c r="D14" s="24">
        <v>233.59166666666667</v>
      </c>
      <c r="E14" s="28">
        <v>44835.833333333336</v>
      </c>
      <c r="F14" s="28">
        <v>44834.666666666664</v>
      </c>
      <c r="G14" s="28">
        <v>44715.166666666664</v>
      </c>
    </row>
    <row r="15" spans="1:7" ht="18" x14ac:dyDescent="0.35">
      <c r="A15" s="23" t="s">
        <v>31</v>
      </c>
      <c r="B15" s="24">
        <v>136.82166666666663</v>
      </c>
      <c r="C15" s="25">
        <v>-4.2547849701398107E-3</v>
      </c>
      <c r="D15" s="24">
        <v>137.41999999999999</v>
      </c>
      <c r="E15" s="28">
        <v>44835.833333333336</v>
      </c>
      <c r="F15" s="28">
        <v>44834.666666666664</v>
      </c>
      <c r="G15" s="28">
        <v>44715.166666666664</v>
      </c>
    </row>
    <row r="16" spans="1:7" ht="18" x14ac:dyDescent="0.35">
      <c r="A16" s="23" t="s">
        <v>20</v>
      </c>
      <c r="B16" s="24">
        <v>124.82166666666667</v>
      </c>
      <c r="C16" s="25">
        <v>-2.0848240881840029E-3</v>
      </c>
      <c r="D16" s="24">
        <v>125.08666666666666</v>
      </c>
      <c r="E16" s="28">
        <v>44835.833333333336</v>
      </c>
      <c r="F16" s="28">
        <v>44834.666666666664</v>
      </c>
      <c r="G16" s="28">
        <v>44715.166666666664</v>
      </c>
    </row>
    <row r="17" spans="1:7" ht="18" x14ac:dyDescent="0.35">
      <c r="A17" s="23" t="s">
        <v>48</v>
      </c>
      <c r="B17" s="24">
        <v>270.91666666666669</v>
      </c>
      <c r="C17" s="25">
        <v>2.2099985389878452E-4</v>
      </c>
      <c r="D17" s="24">
        <v>271.59166666666664</v>
      </c>
      <c r="E17" s="28">
        <v>44835.833333333336</v>
      </c>
      <c r="F17" s="28">
        <v>44834.666666666664</v>
      </c>
      <c r="G17" s="28">
        <v>44715.166666666664</v>
      </c>
    </row>
    <row r="18" spans="1:7" ht="18" x14ac:dyDescent="0.35">
      <c r="A18" s="23" t="s">
        <v>49</v>
      </c>
      <c r="B18" s="24"/>
      <c r="C18" s="25" t="e">
        <v>#DIV/0!</v>
      </c>
      <c r="D18" s="24">
        <v>0</v>
      </c>
      <c r="E18" s="28">
        <v>44837</v>
      </c>
      <c r="F18" s="28">
        <v>44835.833333333336</v>
      </c>
      <c r="G18" s="28">
        <v>44715.166666666664</v>
      </c>
    </row>
  </sheetData>
  <conditionalFormatting pivot="1" sqref="C3:C18">
    <cfRule type="cellIs" dxfId="199" priority="3" operator="greaterThan">
      <formula>0</formula>
    </cfRule>
  </conditionalFormatting>
  <conditionalFormatting pivot="1" sqref="C3:C18">
    <cfRule type="cellIs" dxfId="198" priority="2" operator="lessThan">
      <formula>0</formula>
    </cfRule>
  </conditionalFormatting>
  <conditionalFormatting pivot="1" sqref="C3:C18">
    <cfRule type="cellIs" dxfId="19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2022-10-06T19:28:53Z</dcterms:modified>
</cp:coreProperties>
</file>