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1.ENERO\"/>
    </mc:Choice>
  </mc:AlternateContent>
  <bookViews>
    <workbookView xWindow="0" yWindow="0" windowWidth="22335" windowHeight="1071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0" i="1" l="1"/>
  <c r="E64" i="1"/>
  <c r="E48" i="1"/>
  <c r="E32" i="1"/>
  <c r="H81" i="1"/>
  <c r="F81" i="1"/>
  <c r="H80" i="1"/>
  <c r="F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/>
  <c r="F71" i="1"/>
  <c r="E71" i="1"/>
  <c r="H70" i="1"/>
  <c r="F70" i="1"/>
  <c r="E70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 l="1"/>
  <c r="F65" i="1"/>
  <c r="H64" i="1"/>
  <c r="F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/>
  <c r="F57" i="1"/>
  <c r="E57" i="1" s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H48" i="1"/>
  <c r="F48" i="1"/>
  <c r="H47" i="1"/>
  <c r="F47" i="1"/>
  <c r="E47" i="1"/>
  <c r="H46" i="1"/>
  <c r="F46" i="1"/>
  <c r="E46" i="1"/>
  <c r="H45" i="1"/>
  <c r="F45" i="1"/>
  <c r="E45" i="1" s="1"/>
  <c r="H44" i="1"/>
  <c r="F44" i="1"/>
  <c r="E44" i="1"/>
  <c r="H43" i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2" i="1" l="1"/>
  <c r="H33" i="1"/>
  <c r="F32" i="1"/>
  <c r="F33" i="1"/>
  <c r="F18" i="1" l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  <c r="F30" i="1"/>
  <c r="E30" i="1" s="1"/>
  <c r="H30" i="1"/>
  <c r="F31" i="1"/>
  <c r="E31" i="1" s="1"/>
  <c r="H31" i="1"/>
</calcChain>
</file>

<file path=xl/sharedStrings.xml><?xml version="1.0" encoding="utf-8"?>
<sst xmlns="http://schemas.openxmlformats.org/spreadsheetml/2006/main" count="272" uniqueCount="52">
  <si>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</si>
  <si>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</si>
  <si>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</si>
  <si>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</si>
  <si>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</si>
  <si>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</si>
  <si>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</si>
  <si>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</si>
  <si>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</si>
  <si>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</si>
  <si>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</si>
  <si>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</si>
  <si>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</si>
  <si>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</si>
  <si>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</si>
  <si>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</si>
  <si>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</si>
  <si>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</si>
  <si>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</si>
  <si>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</si>
  <si>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</si>
  <si>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</si>
  <si>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</si>
  <si>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</si>
  <si>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</si>
  <si>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</si>
  <si>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</si>
  <si>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</si>
  <si>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</si>
  <si>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</si>
  <si>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</si>
  <si>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</si>
  <si>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</si>
  <si>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</si>
  <si>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</si>
  <si>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</si>
  <si>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</si>
  <si>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</si>
  <si>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</si>
  <si>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</si>
  <si>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</si>
  <si>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</si>
  <si>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</si>
  <si>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</si>
  <si>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</si>
  <si>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</si>
  <si>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</si>
  <si>
    <t>-</t>
  </si>
  <si>
    <t>Honduras SHG</t>
  </si>
  <si>
    <t>Honduras HG</t>
  </si>
  <si>
    <t>COF-HON-NYC</t>
  </si>
  <si>
    <t>COFHD-HG-BRE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</si>
</sst>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0" fontId="26" fillId="3" borderId="5" xfId="0" applyFont="1" applyFill="1" applyBorder="1"/>
    <xf numFmtId="0" fontId="26" fillId="3" borderId="0" xfId="0" applyFont="1" applyFill="1" applyBorder="1"/>
    <xf numFmtId="0" fontId="26" fillId="0" borderId="0" xfId="0" applyFont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Border="1" applyAlignment="1">
      <alignment horizontal="center"/>
    </xf>
    <xf numFmtId="0" fontId="26" fillId="3" borderId="2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0" borderId="3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5" fillId="0" borderId="0" xfId="0" applyNumberFormat="1" applyFont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677"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1057276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27722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908.702957754627" createdVersion="7" refreshedVersion="5" minRefreshableVersion="3" recordCount="160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6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  <s v="Honduras SHG"/>
        <s v="Honduras HG"/>
      </sharedItems>
    </cacheField>
    <cacheField name="Lugar de entrega" numFmtId="0">
      <sharedItems containsBlank="1"/>
    </cacheField>
    <cacheField name="Último precio_x000a_(cts Dlr/lb)" numFmtId="0">
      <sharedItems containsString="0" containsBlank="1" containsNumber="1" minValue="75" maxValue="246.4"/>
    </cacheField>
    <cacheField name="Cambio neto" numFmtId="10">
      <sharedItems containsMixedTypes="1" containsNumber="1" minValue="-3.526376146788994E-2" maxValue="5.505722239406128E-2"/>
    </cacheField>
    <cacheField name="Precio anterior_x000a_(cts Dlr/lb)" numFmtId="0">
      <sharedItems containsSemiMixedTypes="0" containsString="0" containsNumber="1" minValue="0" maxValue="246.4"/>
    </cacheField>
    <cacheField name="Día actual" numFmtId="14">
      <sharedItems containsSemiMixedTypes="0" containsNonDate="0" containsDate="1" containsString="0" minDate="2022-10-31T00:00:00" maxDate="2022-12-14T00:00:00"/>
    </cacheField>
    <cacheField name="Día anterior" numFmtId="14">
      <sharedItems containsSemiMixedTypes="0" containsNonDate="0" containsDate="1" containsString="0" minDate="2022-10-31T00:00:00" maxDate="2022-12-13T00:00:00"/>
    </cacheField>
    <cacheField name="DÍA DE REPORTE" numFmtId="14">
      <sharedItems containsSemiMixedTypes="0" containsNonDate="0" containsDate="1" containsString="0" minDate="2021-07-01T17:00:07" maxDate="2022-12-14T00:00:00" count="326">
        <d v="2022-11-30T00:00:00"/>
        <d v="2022-12-01T00:00:00"/>
        <d v="2022-12-02T00:00:00"/>
        <d v="2022-12-05T00:00:00"/>
        <d v="2022-12-06T00:00:00"/>
        <d v="2022-12-07T00:00:00"/>
        <d v="2022-12-08T00:00:00"/>
        <d v="2022-12-09T00:00:00"/>
        <d v="2022-12-12T00:00:00"/>
        <d v="2022-12-13T00:00:00"/>
        <d v="2021-09-29T00:00:00" u="1"/>
        <d v="2022-09-29T00:00:00" u="1"/>
        <d v="2022-10-25T00:00:00" u="1"/>
        <d v="2022-11-21T00:00:00" u="1"/>
        <d v="2022-10-27T00:00:00" u="1"/>
        <d v="2022-11-23T00:00:00" u="1"/>
        <d v="2022-11-25T00:00:00" u="1"/>
        <d v="2022-01-02T00:00:00" u="1"/>
        <d v="2022-10-31T00:00:00" u="1"/>
        <d v="2022-11-29T00:00:00" u="1"/>
        <d v="2022-02-02T00:00:00" u="1"/>
        <d v="2022-02-04T00:00:00" u="1"/>
        <d v="2022-03-02T00:00:00" u="1"/>
        <d v="2021-12-31T00:00:00" u="1"/>
        <d v="2022-02-08T00:00:00" u="1"/>
        <d v="2022-03-04T00:00:00" u="1"/>
        <d v="2022-02-10T00:00:00" u="1"/>
        <d v="2022-03-08T00:00:00" u="1"/>
        <d v="2022-04-04T00:00:00" u="1"/>
        <d v="2022-02-14T00:00:00" u="1"/>
        <d v="2022-03-10T00:00:00" u="1"/>
        <d v="2022-04-06T00:00:00" u="1"/>
        <d v="2022-05-02T00:00:00" u="1"/>
        <d v="2021-07-01T17:00:07" u="1"/>
        <d v="2022-02-16T00:00:00" u="1"/>
        <d v="2022-04-08T00:00:00" u="1"/>
        <d v="2022-05-04T00:00:00" u="1"/>
        <d v="2022-02-18T00:00:00" u="1"/>
        <d v="2022-03-14T00:00:00" u="1"/>
        <d v="2022-04-10T00:00:00" u="1"/>
        <d v="2022-05-06T00:00:00" u="1"/>
        <d v="2022-06-02T00:00:00" u="1"/>
        <d v="2021-07-02T17:00:04" u="1"/>
        <d v="2022-03-16T00:00:00" u="1"/>
        <d v="2022-04-12T00:00:00" u="1"/>
        <d v="2022-02-22T00:00:00" u="1"/>
        <d v="2022-03-18T00:00:00" u="1"/>
        <d v="2022-04-14T00:00:00" u="1"/>
        <d v="2022-05-10T00:00:00" u="1"/>
        <d v="2022-06-06T00:00:00" u="1"/>
        <d v="2022-07-02T00:00:00" u="1"/>
        <d v="2022-02-24T00:00:00" u="1"/>
        <d v="2022-05-12T00:00:00" u="1"/>
        <d v="2022-06-08T00:00:00" u="1"/>
        <d v="2022-07-04T00:00:00" u="1"/>
        <d v="2021-07-09T17:00:05" u="1"/>
        <d v="2022-03-22T00:00:00" u="1"/>
        <d v="2022-04-18T00:00:00" u="1"/>
        <d v="2022-06-10T00:00:00" u="1"/>
        <d v="2022-07-06T00:00:00" u="1"/>
        <d v="2021-08-02T00:00:00" u="1"/>
        <d v="2022-08-02T00:00:00" u="1"/>
        <d v="2021-07-11T17:00:05" u="1"/>
        <d v="2022-02-28T00:00:00" u="1"/>
        <d v="2022-03-24T00:00:00" u="1"/>
        <d v="2022-04-20T00:00:00" u="1"/>
        <d v="2022-05-16T00:00:00" u="1"/>
        <d v="2022-07-08T00:00:00" u="1"/>
        <d v="2021-08-04T00:00:00" u="1"/>
        <d v="2022-08-04T00:00:00" u="1"/>
        <d v="2021-07-13T17:00:05" u="1"/>
        <d v="2022-04-22T00:00:00" u="1"/>
        <d v="2022-05-18T00:00:00" u="1"/>
        <d v="2022-06-14T00:00:00" u="1"/>
        <d v="2021-08-06T00:00:00" u="1"/>
        <d v="2021-09-02T00:00:00" u="1"/>
        <d v="2022-09-02T00:00:00" u="1"/>
        <d v="2021-07-15T17:00:05" u="1"/>
        <d v="2022-03-28T00:00:00" u="1"/>
        <d v="2022-05-20T00:00:00" u="1"/>
        <d v="2022-06-16T00:00:00" u="1"/>
        <d v="2022-07-12T00:00:00" u="1"/>
        <d v="2021-08-08T00:00:00" u="1"/>
        <d v="2022-08-08T00:00:00" u="1"/>
        <d v="2021-09-04T00:00:00" u="1"/>
        <d v="2021-07-17T17:00:05" u="1"/>
        <d v="2022-03-30T00:00:00" u="1"/>
        <d v="2022-04-26T00:00:00" u="1"/>
        <d v="2022-07-14T00:00:00" u="1"/>
        <d v="2021-08-10T00:00:00" u="1"/>
        <d v="2022-08-10T00:00:00" u="1"/>
        <d v="2021-09-06T00:00:00" u="1"/>
        <d v="2022-09-06T00:00:00" u="1"/>
        <d v="2021-07-19T17:00:05" u="1"/>
        <d v="2022-04-28T00:00:00" u="1"/>
        <d v="2022-05-24T00:00:00" u="1"/>
        <d v="2022-06-20T00:00:00" u="1"/>
        <d v="2021-08-12T00:00:00" u="1"/>
        <d v="2022-08-12T00:00:00" u="1"/>
        <d v="2021-09-08T00:00:00" u="1"/>
        <d v="2022-09-08T00:00:00" u="1"/>
        <d v="2022-10-04T00:00:00" u="1"/>
        <d v="2021-07-21T17:00:05" u="1"/>
        <d v="2022-04-30T00:00:00" u="1"/>
        <d v="2022-05-26T00:00:00" u="1"/>
        <d v="2022-06-22T00:00:00" u="1"/>
        <d v="2022-07-18T00:00:00" u="1"/>
        <d v="2021-08-14T00:00:00" u="1"/>
        <d v="2021-09-10T00:00:00" u="1"/>
        <d v="2022-10-06T00:00:00" u="1"/>
        <d v="2022-11-02T00:00:00" u="1"/>
        <d v="2022-06-24T00:00:00" u="1"/>
        <d v="2022-07-20T00:00:00" u="1"/>
        <d v="2021-08-16T00:00:00" u="1"/>
        <d v="2022-08-16T00:00:00" u="1"/>
        <d v="2021-09-12T00:00:00" u="1"/>
        <d v="2022-09-12T00:00:00" u="1"/>
        <d v="2022-11-04T00:00:00" u="1"/>
        <d v="2022-05-30T00:00:00" u="1"/>
        <d v="2021-07-22T00:00:00" u="1"/>
        <d v="2022-07-22T00:00:00" u="1"/>
        <d v="2021-08-18T00:00:00" u="1"/>
        <d v="2022-08-18T00:00:00" u="1"/>
        <d v="2021-09-14T00:00:00" u="1"/>
        <d v="2022-09-14T00:00:00" u="1"/>
        <d v="2022-10-10T00:00:00" u="1"/>
        <d v="2022-06-28T00:00:00" u="1"/>
        <d v="2021-08-20T00:00:00" u="1"/>
        <d v="2021-09-16T00:00:00" u="1"/>
        <d v="2022-09-16T00:00:00" u="1"/>
        <d v="2022-10-12T00:00:00" u="1"/>
        <d v="2022-11-08T00:00:00" u="1"/>
        <d v="2022-06-30T00:00:00" u="1"/>
        <d v="2022-07-26T00:00:00" u="1"/>
        <d v="2021-08-22T00:00:00" u="1"/>
        <d v="2022-08-22T00:00:00" u="1"/>
        <d v="2021-09-18T00:00:00" u="1"/>
        <d v="2022-10-14T00:00:00" u="1"/>
        <d v="2022-11-10T00:00:00" u="1"/>
        <d v="2022-07-28T00:00:00" u="1"/>
        <d v="2021-08-24T00:00:00" u="1"/>
        <d v="2022-08-24T00:00:00" u="1"/>
        <d v="2021-09-20T00:00:00" u="1"/>
        <d v="2022-09-20T00:00:00" u="1"/>
        <d v="2022-07-30T00:00:00" u="1"/>
        <d v="2021-08-26T00:00:00" u="1"/>
        <d v="2022-08-26T00:00:00" u="1"/>
        <d v="2021-09-22T00:00:00" u="1"/>
        <d v="2022-09-22T00:00:00" u="1"/>
        <d v="2022-10-18T00:00:00" u="1"/>
        <d v="2022-11-14T00:00:00" u="1"/>
        <d v="2021-08-28T00:00:00" u="1"/>
        <d v="2021-09-24T00:00:00" u="1"/>
        <d v="2022-10-20T00:00:00" u="1"/>
        <d v="2022-11-16T00:00:00" u="1"/>
        <d v="2021-08-30T00:00:00" u="1"/>
        <d v="2022-08-30T00:00:00" u="1"/>
        <d v="2021-09-26T00:00:00" u="1"/>
        <d v="2022-09-26T00:00:00" u="1"/>
        <d v="2022-11-18T00:00:00" u="1"/>
        <d v="2021-09-28T00:00:00" u="1"/>
        <d v="2022-09-28T00:00:00" u="1"/>
        <d v="2022-10-24T00:00:00" u="1"/>
        <d v="2021-09-30T00:00:00" u="1"/>
        <d v="2022-09-30T00:00:00" u="1"/>
        <d v="2022-10-26T00:00:00" u="1"/>
        <d v="2022-11-22T00:00:00" u="1"/>
        <d v="2022-10-28T00:00:00" u="1"/>
        <d v="2022-11-24T00:00:00" u="1"/>
        <d v="2022-01-01T00:00:00" u="1"/>
        <d v="2022-01-03T00:00:00" u="1"/>
        <d v="2022-11-28T00:00:00" u="1"/>
        <d v="2022-02-01T00:00:00" u="1"/>
        <d v="2021-11-30T00:00:00" u="1"/>
        <d v="2022-02-03T00:00:00" u="1"/>
        <d v="2022-03-01T00:00:00" u="1"/>
        <d v="2022-02-07T00:00:00" u="1"/>
        <d v="2022-03-03T00:00:00" u="1"/>
        <d v="2022-02-09T00:00:00" u="1"/>
        <d v="2022-04-01T00:00:00" u="1"/>
        <d v="2022-02-11T00:00:00" u="1"/>
        <d v="2022-03-07T00:00:00" u="1"/>
        <d v="2022-04-03T00:00:00" u="1"/>
        <d v="2022-03-09T00:00:00" u="1"/>
        <d v="2022-04-05T00:00:00" u="1"/>
        <d v="2022-05-01T00:00:00" u="1"/>
        <d v="2022-02-15T00:00:00" u="1"/>
        <d v="2022-03-11T00:00:00" u="1"/>
        <d v="2022-04-07T00:00:00" u="1"/>
        <d v="2022-05-03T00:00:00" u="1"/>
        <d v="2022-02-17T00:00:00" u="1"/>
        <d v="2022-05-05T00:00:00" u="1"/>
        <d v="2022-06-01T00:00:00" u="1"/>
        <d v="2021-07-05T17:00:08" u="1"/>
        <d v="2021-07-04T17:00:07" u="1"/>
        <d v="2022-02-19T00:00:00" u="1"/>
        <d v="2022-03-15T00:00:00" u="1"/>
        <d v="2022-04-11T00:00:00" u="1"/>
        <d v="2022-06-03T00:00:00" u="1"/>
        <d v="2022-02-21T00:00:00" u="1"/>
        <d v="2022-03-17T00:00:00" u="1"/>
        <d v="2022-04-13T00:00:00" u="1"/>
        <d v="2022-05-09T00:00:00" u="1"/>
        <d v="2022-07-01T00:00:00" u="1"/>
        <d v="2021-07-07T17:00:06" u="1"/>
        <d v="2021-07-06T17:00:05" u="1"/>
        <d v="2021-07-03T17:00:02" u="1"/>
        <d v="2022-02-23T00:00:00" u="1"/>
        <d v="2022-04-15T00:00:00" u="1"/>
        <d v="2022-05-11T00:00:00" u="1"/>
        <d v="2022-06-07T00:00:00" u="1"/>
        <d v="2021-07-08T17:00:05" u="1"/>
        <d v="2022-02-25T00:00:00" u="1"/>
        <d v="2022-03-21T00:00:00" u="1"/>
        <d v="2022-05-13T00:00:00" u="1"/>
        <d v="2022-06-09T00:00:00" u="1"/>
        <d v="2022-07-05T00:00:00" u="1"/>
        <d v="2021-08-01T00:00:00" u="1"/>
        <d v="2022-08-01T00:00:00" u="1"/>
        <d v="2021-07-10T17:00:05" u="1"/>
        <d v="2022-01-31T00:00:00" u="1"/>
        <d v="2022-03-23T00:00:00" u="1"/>
        <d v="2022-04-19T00:00:00" u="1"/>
        <d v="2022-07-07T00:00:00" u="1"/>
        <d v="2021-08-03T00:00:00" u="1"/>
        <d v="2022-08-03T00:00:00" u="1"/>
        <d v="2021-07-12T17:00:05" u="1"/>
        <d v="2022-03-25T00:00:00" u="1"/>
        <d v="2022-04-21T00:00:00" u="1"/>
        <d v="2022-05-17T00:00:00" u="1"/>
        <d v="2022-06-13T00:00:00" u="1"/>
        <d v="2021-08-05T00:00:00" u="1"/>
        <d v="2022-08-05T00:00:00" u="1"/>
        <d v="2021-09-01T00:00:00" u="1"/>
        <d v="2022-09-01T00:00:00" u="1"/>
        <d v="2021-07-14T17:00:05" u="1"/>
        <d v="2022-05-19T00:00:00" u="1"/>
        <d v="2022-06-15T00:00:00" u="1"/>
        <d v="2022-07-11T00:00:00" u="1"/>
        <d v="2021-08-07T00:00:00" u="1"/>
        <d v="2021-09-03T00:00:00" u="1"/>
        <d v="2021-07-16T17:00:05" u="1"/>
        <d v="2022-03-29T00:00:00" u="1"/>
        <d v="2022-04-25T00:00:00" u="1"/>
        <d v="2022-06-17T00:00:00" u="1"/>
        <d v="2022-07-13T00:00:00" u="1"/>
        <d v="2021-08-09T00:00:00" u="1"/>
        <d v="2022-08-09T00:00:00" u="1"/>
        <d v="2021-09-05T00:00:00" u="1"/>
        <d v="2022-09-05T00:00:00" u="1"/>
        <d v="2022-10-01T00:00:00" u="1"/>
        <d v="2021-07-18T17:00:05" u="1"/>
        <d v="2022-03-31T00:00:00" u="1"/>
        <d v="2022-04-27T00:00:00" u="1"/>
        <d v="2022-05-23T00:00:00" u="1"/>
        <d v="2022-07-15T00:00:00" u="1"/>
        <d v="2021-08-11T00:00:00" u="1"/>
        <d v="2022-08-11T00:00:00" u="1"/>
        <d v="2021-09-07T00:00:00" u="1"/>
        <d v="2022-09-07T00:00:00" u="1"/>
        <d v="2022-10-03T00:00:00" u="1"/>
        <d v="2021-07-20T17:00:05" u="1"/>
        <d v="2022-04-29T00:00:00" u="1"/>
        <d v="2022-05-25T00:00:00" u="1"/>
        <d v="2022-06-21T00:00:00" u="1"/>
        <d v="2021-08-13T00:00:00" u="1"/>
        <d v="2021-09-09T00:00:00" u="1"/>
        <d v="2022-09-09T00:00:00" u="1"/>
        <d v="2022-10-05T00:00:00" u="1"/>
        <d v="2022-11-01T00:00:00" u="1"/>
        <d v="2021-07-22T17:00:05" u="1"/>
        <d v="2022-05-27T00:00:00" u="1"/>
        <d v="2022-06-23T00:00:00" u="1"/>
        <d v="2022-07-19T00:00:00" u="1"/>
        <d v="2021-08-15T00:00:00" u="1"/>
        <d v="2022-08-15T00:00:00" u="1"/>
        <d v="2021-09-11T00:00:00" u="1"/>
        <d v="2022-10-07T00:00:00" u="1"/>
        <d v="2022-11-03T00:00:00" u="1"/>
        <d v="2022-07-21T00:00:00" u="1"/>
        <d v="2021-08-17T00:00:00" u="1"/>
        <d v="2022-08-17T00:00:00" u="1"/>
        <d v="2021-09-13T00:00:00" u="1"/>
        <d v="2022-09-13T00:00:00" u="1"/>
        <d v="2021-12-01T00:00:00" u="1"/>
        <d v="2022-05-31T00:00:00" u="1"/>
        <d v="2022-06-27T00:00:00" u="1"/>
        <d v="2021-08-19T00:00:00" u="1"/>
        <d v="2022-08-19T00:00:00" u="1"/>
        <d v="2021-09-15T00:00:00" u="1"/>
        <d v="2022-09-15T00:00:00" u="1"/>
        <d v="2022-10-11T00:00:00" u="1"/>
        <d v="2022-11-07T00:00:00" u="1"/>
        <d v="2022-06-29T00:00:00" u="1"/>
        <d v="2022-07-25T00:00:00" u="1"/>
        <d v="2021-08-21T00:00:00" u="1"/>
        <d v="2021-09-17T00:00:00" u="1"/>
        <d v="2022-10-13T00:00:00" u="1"/>
        <d v="2022-11-09T00:00:00" u="1"/>
        <d v="2022-07-27T00:00:00" u="1"/>
        <d v="2021-08-23T00:00:00" u="1"/>
        <d v="2022-08-23T00:00:00" u="1"/>
        <d v="2021-09-19T00:00:00" u="1"/>
        <d v="2022-09-19T00:00:00" u="1"/>
        <d v="2022-11-11T00:00:00" u="1"/>
        <d v="2022-07-29T00:00:00" u="1"/>
        <d v="2021-08-25T00:00:00" u="1"/>
        <d v="2022-08-25T00:00:00" u="1"/>
        <d v="2021-09-21T00:00:00" u="1"/>
        <d v="2022-09-21T00:00:00" u="1"/>
        <d v="2022-10-17T00:00:00" u="1"/>
        <d v="2021-07-31T00:00:00" u="1"/>
        <d v="2021-08-27T00:00:00" u="1"/>
        <d v="2021-09-23T00:00:00" u="1"/>
        <d v="2022-09-23T00:00:00" u="1"/>
        <d v="2022-10-19T00:00:00" u="1"/>
        <d v="2022-11-15T00:00:00" u="1"/>
        <d v="2021-08-29T00:00:00" u="1"/>
        <d v="2022-08-29T00:00:00" u="1"/>
        <d v="2021-09-25T00:00:00" u="1"/>
        <d v="2022-10-21T00:00:00" u="1"/>
        <d v="2022-11-17T00:00:00" u="1"/>
        <d v="2021-08-31T00:00:00" u="1"/>
        <d v="2022-08-31T00:00:00" u="1"/>
        <d v="2021-09-27T00:00:00" u="1"/>
        <d v="2022-09-27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0">
  <r>
    <s v="COFVN-G2-NYC"/>
    <x v="0"/>
    <s v="Nueva York"/>
    <n v="107.82"/>
    <n v="1.6722408026755165E-3"/>
    <n v="107.64"/>
    <d v="2022-11-29T00:00:00"/>
    <d v="2022-11-28T00:00:00"/>
    <x v="0"/>
  </r>
  <r>
    <s v="COFSAN-23-NYC"/>
    <x v="1"/>
    <s v="Nueva York"/>
    <n v="179.4"/>
    <n v="3.4900490337467616E-2"/>
    <n v="173.35"/>
    <d v="2022-11-29T00:00:00"/>
    <d v="2022-11-28T00:00:00"/>
    <x v="0"/>
  </r>
  <r>
    <s v="COFCO-UGQ-NYC"/>
    <x v="2"/>
    <s v="Nueva York"/>
    <n v="243.4"/>
    <n v="2.5489783020855326E-2"/>
    <n v="237.35"/>
    <d v="2022-11-29T00:00:00"/>
    <d v="2022-11-28T00:00:00"/>
    <x v="0"/>
  </r>
  <r>
    <s v="COFCO-EP-NYC"/>
    <x v="3"/>
    <s v="Nueva York"/>
    <n v="245.4"/>
    <n v="2.5276791309797417E-2"/>
    <n v="239.35"/>
    <d v="2022-11-29T00:00:00"/>
    <d v="2022-11-28T00:00:00"/>
    <x v="0"/>
  </r>
  <r>
    <s v="COFSV-NYC"/>
    <x v="4"/>
    <s v="Nueva York"/>
    <n v="212.4"/>
    <n v="2.9319118003392351E-2"/>
    <n v="206.35"/>
    <d v="2022-11-29T00:00:00"/>
    <d v="2022-11-28T00:00:00"/>
    <x v="0"/>
  </r>
  <r>
    <s v="COFMX-NYC"/>
    <x v="5"/>
    <s v="Laredo"/>
    <n v="203.4"/>
    <n v="3.0656194578160687E-2"/>
    <n v="197.35"/>
    <d v="2022-11-29T00:00:00"/>
    <d v="2022-11-28T00:00:00"/>
    <x v="0"/>
  </r>
  <r>
    <s v="COFMX-HG-NYC"/>
    <x v="6"/>
    <s v="Nueva York"/>
    <n v="215.4"/>
    <n v="2.8898973011702946E-2"/>
    <n v="209.35"/>
    <d v="2022-11-29T00:00:00"/>
    <d v="2022-11-28T00:00:00"/>
    <x v="0"/>
  </r>
  <r>
    <s v="COFGT-NYC"/>
    <x v="7"/>
    <s v="Nueva York"/>
    <n v="234.4"/>
    <n v="2.649441646595144E-2"/>
    <n v="228.35"/>
    <d v="2022-11-29T00:00:00"/>
    <d v="2022-11-28T00:00:00"/>
    <x v="0"/>
  </r>
  <r>
    <s v="COFSAN-4-NYC"/>
    <x v="8"/>
    <s v="Nueva York"/>
    <n v="173.4"/>
    <n v="3.61517777113834E-2"/>
    <n v="167.35"/>
    <d v="2022-11-29T00:00:00"/>
    <d v="2022-11-28T00:00:00"/>
    <x v="0"/>
  </r>
  <r>
    <s v="COFID-EK1-NYC"/>
    <x v="9"/>
    <s v="Nueva York"/>
    <n v="112.82"/>
    <n v="1.598011363636298E-3"/>
    <n v="112.64"/>
    <d v="2022-11-29T00:00:00"/>
    <d v="2022-11-28T00:00:00"/>
    <x v="0"/>
  </r>
  <r>
    <s v="COFUG-NYC"/>
    <x v="10"/>
    <s v="Nueva York"/>
    <n v="122.82"/>
    <n v="1.4677103718199005E-3"/>
    <n v="122.64"/>
    <d v="2022-11-29T00:00:00"/>
    <d v="2022-11-28T00:00:00"/>
    <x v="0"/>
  </r>
  <r>
    <s v="COFPE-NYC"/>
    <x v="11"/>
    <s v="Nueva York"/>
    <n v="216.4"/>
    <n v="2.8761587829807519E-2"/>
    <n v="210.35"/>
    <d v="2022-11-29T00:00:00"/>
    <d v="2022-11-28T00:00:00"/>
    <x v="0"/>
  </r>
  <r>
    <s v="COF-WARB-CRSDF"/>
    <x v="12"/>
    <s v="NWE"/>
    <n v="80"/>
    <n v="0"/>
    <n v="80"/>
    <d v="2022-11-30T00:00:00"/>
    <d v="2022-11-29T00:00:00"/>
    <x v="0"/>
  </r>
  <r>
    <s v="COF-WARB-CRHDF"/>
    <x v="13"/>
    <s v="NWE"/>
    <n v="75"/>
    <n v="0"/>
    <n v="75"/>
    <d v="2022-11-30T00:00:00"/>
    <d v="2022-11-29T00:00:00"/>
    <x v="0"/>
  </r>
  <r>
    <s v="COF-HON-NYC"/>
    <x v="14"/>
    <s v="Nueva York"/>
    <n v="212.4"/>
    <n v="2.9319118003392351E-2"/>
    <n v="206.35"/>
    <d v="2022-11-29T00:00:00"/>
    <d v="2022-11-28T00:00:00"/>
    <x v="0"/>
  </r>
  <r>
    <s v="COFHD-HG-BRE"/>
    <x v="15"/>
    <m/>
    <m/>
    <s v="-"/>
    <n v="0"/>
    <d v="2022-11-30T00:00:00"/>
    <d v="2022-11-29T00:00:00"/>
    <x v="0"/>
  </r>
  <r>
    <s v="COFVN-G2-NYC"/>
    <x v="0"/>
    <s v="Nueva York"/>
    <n v="109.09"/>
    <n v="1.1778890743832409E-2"/>
    <n v="107.82"/>
    <d v="2022-10-31T00:00:00"/>
    <d v="2022-11-29T00:00:00"/>
    <x v="1"/>
  </r>
  <r>
    <s v="COFSAN-23-NYC"/>
    <x v="1"/>
    <s v="Nueva York"/>
    <n v="180.4"/>
    <n v="5.5741360089186171E-3"/>
    <n v="179.4"/>
    <d v="2022-10-31T00:00:00"/>
    <d v="2022-11-29T00:00:00"/>
    <x v="1"/>
  </r>
  <r>
    <s v="COFCO-UGQ-NYC"/>
    <x v="2"/>
    <s v="Nueva York"/>
    <n v="244.4"/>
    <n v="4.1084634346754316E-3"/>
    <n v="243.4"/>
    <d v="2022-10-31T00:00:00"/>
    <d v="2022-11-29T00:00:00"/>
    <x v="1"/>
  </r>
  <r>
    <s v="COFCO-EP-NYC"/>
    <x v="3"/>
    <s v="Nueva York"/>
    <n v="246.4"/>
    <n v="4.0749796251018742E-3"/>
    <n v="245.4"/>
    <d v="2022-10-31T00:00:00"/>
    <d v="2022-11-29T00:00:00"/>
    <x v="1"/>
  </r>
  <r>
    <s v="COFSV-NYC"/>
    <x v="4"/>
    <s v="Nueva York"/>
    <n v="213.4"/>
    <n v="4.7080979284369112E-3"/>
    <n v="212.4"/>
    <d v="2022-10-31T00:00:00"/>
    <d v="2022-11-29T00:00:00"/>
    <x v="1"/>
  </r>
  <r>
    <s v="COFMX-NYC"/>
    <x v="5"/>
    <s v="Laredo"/>
    <n v="204.4"/>
    <n v="4.9164208456243851E-3"/>
    <n v="203.4"/>
    <d v="2022-10-31T00:00:00"/>
    <d v="2022-11-29T00:00:00"/>
    <x v="1"/>
  </r>
  <r>
    <s v="COFMX-HG-NYC"/>
    <x v="6"/>
    <s v="Nueva York"/>
    <n v="216.4"/>
    <n v="4.642525533890436E-3"/>
    <n v="215.4"/>
    <d v="2022-10-31T00:00:00"/>
    <d v="2022-11-29T00:00:00"/>
    <x v="1"/>
  </r>
  <r>
    <s v="COFGT-NYC"/>
    <x v="7"/>
    <s v="Nueva York"/>
    <n v="235.4"/>
    <n v="4.2662116040955633E-3"/>
    <n v="234.4"/>
    <d v="2022-10-31T00:00:00"/>
    <d v="2022-11-29T00:00:00"/>
    <x v="1"/>
  </r>
  <r>
    <s v="COFSAN-4-NYC"/>
    <x v="8"/>
    <s v="Nueva York"/>
    <n v="174.4"/>
    <n v="5.7670126874279125E-3"/>
    <n v="173.4"/>
    <d v="2022-10-31T00:00:00"/>
    <d v="2022-11-29T00:00:00"/>
    <x v="1"/>
  </r>
  <r>
    <s v="COFID-EK1-NYC"/>
    <x v="9"/>
    <s v="Nueva York"/>
    <n v="114.09"/>
    <n v="1.1256869349406225E-2"/>
    <n v="112.82"/>
    <d v="2022-10-31T00:00:00"/>
    <d v="2022-11-29T00:00:00"/>
    <x v="1"/>
  </r>
  <r>
    <s v="COFUG-NYC"/>
    <x v="10"/>
    <s v="Nueva York"/>
    <n v="124.09"/>
    <n v="1.0340335450252485E-2"/>
    <n v="122.82"/>
    <d v="2022-10-31T00:00:00"/>
    <d v="2022-11-29T00:00:00"/>
    <x v="1"/>
  </r>
  <r>
    <s v="COFPE-NYC"/>
    <x v="11"/>
    <s v="Nueva York"/>
    <n v="217.4"/>
    <n v="4.6210720887245836E-3"/>
    <n v="216.4"/>
    <d v="2022-10-31T00:00:00"/>
    <d v="2022-11-29T00:00:00"/>
    <x v="1"/>
  </r>
  <r>
    <s v="COF-WARB-CRSDF"/>
    <x v="12"/>
    <s v="NWE"/>
    <n v="80"/>
    <n v="0"/>
    <n v="80"/>
    <d v="2022-11-01T00:00:00"/>
    <d v="2022-11-30T00:00:00"/>
    <x v="1"/>
  </r>
  <r>
    <s v="COF-WARB-CRHDF"/>
    <x v="13"/>
    <s v="NWE"/>
    <n v="75"/>
    <n v="0"/>
    <n v="75"/>
    <d v="2022-11-01T00:00:00"/>
    <d v="2022-11-30T00:00:00"/>
    <x v="1"/>
  </r>
  <r>
    <s v="COF-HON-NYC"/>
    <x v="14"/>
    <s v="Nueva York"/>
    <n v="213.4"/>
    <s v="-"/>
    <n v="212.4"/>
    <d v="2022-10-31T00:00:00"/>
    <d v="2022-11-29T00:00:00"/>
    <x v="1"/>
  </r>
  <r>
    <s v="COFHD-HG-BRE"/>
    <x v="15"/>
    <m/>
    <m/>
    <s v="-"/>
    <n v="0"/>
    <d v="2022-11-01T00:00:00"/>
    <d v="2022-11-30T00:00:00"/>
    <x v="1"/>
  </r>
  <r>
    <s v="COFVN-G2-NYC"/>
    <x v="0"/>
    <s v="Nueva York"/>
    <n v="109.32"/>
    <n v="2.1083509029240972E-3"/>
    <n v="109.09"/>
    <d v="2022-12-01T00:00:00"/>
    <d v="2022-10-31T00:00:00"/>
    <x v="2"/>
  </r>
  <r>
    <s v="COFSAN-23-NYC"/>
    <x v="1"/>
    <s v="Nueva York"/>
    <n v="174.25"/>
    <n v="-3.4090909090909123E-2"/>
    <n v="180.4"/>
    <d v="2022-12-01T00:00:00"/>
    <d v="2022-10-31T00:00:00"/>
    <x v="2"/>
  </r>
  <r>
    <s v="COFCO-UGQ-NYC"/>
    <x v="2"/>
    <s v="Nueva York"/>
    <n v="240.25"/>
    <n v="-1.6980360065466472E-2"/>
    <n v="244.4"/>
    <d v="2022-12-01T00:00:00"/>
    <d v="2022-10-31T00:00:00"/>
    <x v="2"/>
  </r>
  <r>
    <s v="COFCO-EP-NYC"/>
    <x v="3"/>
    <s v="Nueva York"/>
    <n v="242.25"/>
    <n v="-1.6842532467532489E-2"/>
    <n v="246.4"/>
    <d v="2022-12-01T00:00:00"/>
    <d v="2022-10-31T00:00:00"/>
    <x v="2"/>
  </r>
  <r>
    <s v="COFSV-NYC"/>
    <x v="4"/>
    <s v="Nueva York"/>
    <n v="209.25"/>
    <n v="-1.9447047797563288E-2"/>
    <n v="213.4"/>
    <d v="2022-12-01T00:00:00"/>
    <d v="2022-10-31T00:00:00"/>
    <x v="2"/>
  </r>
  <r>
    <s v="COFMX-NYC"/>
    <x v="5"/>
    <s v="Laredo"/>
    <n v="200.25"/>
    <n v="-2.0303326810176152E-2"/>
    <n v="204.4"/>
    <d v="2022-12-01T00:00:00"/>
    <d v="2022-10-31T00:00:00"/>
    <x v="2"/>
  </r>
  <r>
    <s v="COFMX-HG-NYC"/>
    <x v="6"/>
    <s v="Nueva York"/>
    <n v="212.25"/>
    <n v="-1.9177449168207048E-2"/>
    <n v="216.4"/>
    <d v="2022-12-01T00:00:00"/>
    <d v="2022-10-31T00:00:00"/>
    <x v="2"/>
  </r>
  <r>
    <s v="COFGT-NYC"/>
    <x v="7"/>
    <s v="Nueva York"/>
    <n v="231.25"/>
    <n v="-1.7629566694987279E-2"/>
    <n v="235.4"/>
    <d v="2022-12-01T00:00:00"/>
    <d v="2022-10-31T00:00:00"/>
    <x v="2"/>
  </r>
  <r>
    <s v="COFSAN-4-NYC"/>
    <x v="8"/>
    <s v="Nueva York"/>
    <n v="168.25"/>
    <n v="-3.526376146788994E-2"/>
    <n v="174.4"/>
    <d v="2022-12-01T00:00:00"/>
    <d v="2022-10-31T00:00:00"/>
    <x v="2"/>
  </r>
  <r>
    <s v="COFID-EK1-NYC"/>
    <x v="9"/>
    <s v="Nueva York"/>
    <n v="114.32"/>
    <n v="2.0159523183450765E-3"/>
    <n v="114.09"/>
    <d v="2022-12-01T00:00:00"/>
    <d v="2022-10-31T00:00:00"/>
    <x v="2"/>
  </r>
  <r>
    <s v="COFUG-NYC"/>
    <x v="10"/>
    <s v="Nueva York"/>
    <n v="124.32"/>
    <n v="1.853493432186234E-3"/>
    <n v="124.09"/>
    <d v="2022-12-01T00:00:00"/>
    <d v="2022-10-31T00:00:00"/>
    <x v="2"/>
  </r>
  <r>
    <s v="COFPE-NYC"/>
    <x v="11"/>
    <s v="Nueva York"/>
    <n v="213.25"/>
    <n v="-1.9089236430542805E-2"/>
    <n v="217.4"/>
    <d v="2022-12-01T00:00:00"/>
    <d v="2022-10-31T00:00:00"/>
    <x v="2"/>
  </r>
  <r>
    <s v="COF-WARB-CRSDF"/>
    <x v="12"/>
    <s v="NWE"/>
    <n v="80"/>
    <n v="0"/>
    <n v="80"/>
    <d v="2022-12-02T00:00:00"/>
    <d v="2022-11-01T00:00:00"/>
    <x v="2"/>
  </r>
  <r>
    <s v="COF-WARB-CRHDF"/>
    <x v="13"/>
    <s v="NWE"/>
    <n v="75"/>
    <n v="0"/>
    <n v="75"/>
    <d v="2022-12-02T00:00:00"/>
    <d v="2022-11-01T00:00:00"/>
    <x v="2"/>
  </r>
  <r>
    <s v="COF-HON-NYC"/>
    <x v="14"/>
    <s v="Nueva York"/>
    <n v="209.25"/>
    <n v="-1.9447047797563288E-2"/>
    <n v="213.4"/>
    <d v="2022-12-01T00:00:00"/>
    <d v="2022-10-31T00:00:00"/>
    <x v="2"/>
  </r>
  <r>
    <s v="COFHD-HG-BRE"/>
    <x v="15"/>
    <m/>
    <m/>
    <s v="-"/>
    <n v="0"/>
    <d v="2022-12-02T00:00:00"/>
    <d v="2022-11-01T00:00:00"/>
    <x v="2"/>
  </r>
  <r>
    <s v="COFVN-G2-NYC"/>
    <x v="0"/>
    <s v="Nueva York"/>
    <n v="109.14"/>
    <n v="-1.6465422612513046E-3"/>
    <n v="109.32"/>
    <d v="2022-12-02T00:00:00"/>
    <d v="2022-12-01T00:00:00"/>
    <x v="3"/>
  </r>
  <r>
    <s v="COFSAN-23-NYC"/>
    <x v="1"/>
    <s v="Nueva York"/>
    <n v="171.1"/>
    <n v="-1.8077474892396014E-2"/>
    <n v="174.25"/>
    <d v="2022-12-02T00:00:00"/>
    <d v="2022-12-01T00:00:00"/>
    <x v="3"/>
  </r>
  <r>
    <s v="COFCO-UGQ-NYC"/>
    <x v="2"/>
    <s v="Nueva York"/>
    <n v="237.1"/>
    <n v="-1.3111342351716985E-2"/>
    <n v="240.25"/>
    <d v="2022-12-02T00:00:00"/>
    <d v="2022-12-01T00:00:00"/>
    <x v="3"/>
  </r>
  <r>
    <s v="COFCO-EP-NYC"/>
    <x v="3"/>
    <s v="Nueva York"/>
    <n v="239.1"/>
    <n v="-1.3003095975232222E-2"/>
    <n v="242.25"/>
    <d v="2022-12-02T00:00:00"/>
    <d v="2022-12-01T00:00:00"/>
    <x v="3"/>
  </r>
  <r>
    <s v="COFSV-NYC"/>
    <x v="4"/>
    <s v="Nueva York"/>
    <n v="206.1"/>
    <n v="-1.5053763440860242E-2"/>
    <n v="209.25"/>
    <d v="2022-12-02T00:00:00"/>
    <d v="2022-12-01T00:00:00"/>
    <x v="3"/>
  </r>
  <r>
    <s v="COFMX-NYC"/>
    <x v="5"/>
    <s v="Laredo"/>
    <n v="197.1"/>
    <n v="-1.5730337078651714E-2"/>
    <n v="200.25"/>
    <d v="2022-12-02T00:00:00"/>
    <d v="2022-12-01T00:00:00"/>
    <x v="3"/>
  </r>
  <r>
    <s v="COFMX-HG-NYC"/>
    <x v="6"/>
    <s v="Nueva York"/>
    <n v="209.1"/>
    <n v="-1.4840989399293313E-2"/>
    <n v="212.25"/>
    <d v="2022-12-02T00:00:00"/>
    <d v="2022-12-01T00:00:00"/>
    <x v="3"/>
  </r>
  <r>
    <s v="COFGT-NYC"/>
    <x v="7"/>
    <s v="Nueva York"/>
    <n v="228.1"/>
    <n v="-1.3621621621621647E-2"/>
    <n v="231.25"/>
    <d v="2022-12-02T00:00:00"/>
    <d v="2022-12-01T00:00:00"/>
    <x v="3"/>
  </r>
  <r>
    <s v="COFSAN-4-NYC"/>
    <x v="8"/>
    <s v="Nueva York"/>
    <n v="165.1"/>
    <n v="-1.8722139673105532E-2"/>
    <n v="168.25"/>
    <d v="2022-12-02T00:00:00"/>
    <d v="2022-12-01T00:00:00"/>
    <x v="3"/>
  </r>
  <r>
    <s v="COFID-EK1-NYC"/>
    <x v="9"/>
    <s v="Nueva York"/>
    <n v="114.14"/>
    <n v="-1.5745276417074231E-3"/>
    <n v="114.32"/>
    <d v="2022-12-02T00:00:00"/>
    <d v="2022-12-01T00:00:00"/>
    <x v="3"/>
  </r>
  <r>
    <s v="COFUG-NYC"/>
    <x v="10"/>
    <s v="Nueva York"/>
    <n v="124.14"/>
    <n v="-1.4478764478763886E-3"/>
    <n v="124.32"/>
    <d v="2022-12-02T00:00:00"/>
    <d v="2022-12-01T00:00:00"/>
    <x v="3"/>
  </r>
  <r>
    <s v="COFPE-NYC"/>
    <x v="11"/>
    <s v="Nueva York"/>
    <n v="210.1"/>
    <n v="-1.4771395076201668E-2"/>
    <n v="213.25"/>
    <d v="2022-12-02T00:00:00"/>
    <d v="2022-12-01T00:00:00"/>
    <x v="3"/>
  </r>
  <r>
    <s v="COF-WARB-CRSDF"/>
    <x v="12"/>
    <s v="NWE"/>
    <n v="80"/>
    <n v="0"/>
    <n v="80"/>
    <d v="2022-12-05T00:00:00"/>
    <d v="2022-12-02T00:00:00"/>
    <x v="3"/>
  </r>
  <r>
    <s v="COF-WARB-CRHDF"/>
    <x v="13"/>
    <s v="NWE"/>
    <n v="75"/>
    <n v="0"/>
    <n v="75"/>
    <d v="2022-12-05T00:00:00"/>
    <d v="2022-12-02T00:00:00"/>
    <x v="3"/>
  </r>
  <r>
    <s v="COF-HON-NYC"/>
    <x v="14"/>
    <s v="Nueva York"/>
    <n v="206.1"/>
    <n v="-1.5053763440860242E-2"/>
    <n v="209.25"/>
    <d v="2022-12-02T00:00:00"/>
    <d v="2022-12-01T00:00:00"/>
    <x v="3"/>
  </r>
  <r>
    <s v="COFHD-HG-BRE"/>
    <x v="15"/>
    <m/>
    <m/>
    <s v="-"/>
    <n v="0"/>
    <d v="2022-12-05T00:00:00"/>
    <d v="2022-12-02T00:00:00"/>
    <x v="3"/>
  </r>
  <r>
    <s v="COFVN-G2-NYC"/>
    <x v="0"/>
    <s v="Nueva York"/>
    <n v="109.64"/>
    <n v="4.5812717610408654E-3"/>
    <n v="109.14"/>
    <d v="2022-12-05T00:00:00"/>
    <d v="2022-12-02T00:00:00"/>
    <x v="4"/>
  </r>
  <r>
    <s v="COFSAN-23-NYC"/>
    <x v="1"/>
    <s v="Nueva York"/>
    <n v="171.1"/>
    <n v="0"/>
    <n v="171.1"/>
    <d v="2022-12-05T00:00:00"/>
    <d v="2022-12-02T00:00:00"/>
    <x v="4"/>
  </r>
  <r>
    <s v="COFCO-UGQ-NYC"/>
    <x v="2"/>
    <s v="Nueva York"/>
    <n v="237.1"/>
    <n v="0"/>
    <n v="237.1"/>
    <d v="2022-12-05T00:00:00"/>
    <d v="2022-12-02T00:00:00"/>
    <x v="4"/>
  </r>
  <r>
    <s v="COFCO-EP-NYC"/>
    <x v="3"/>
    <s v="Nueva York"/>
    <n v="239.1"/>
    <n v="0"/>
    <n v="239.1"/>
    <d v="2022-12-05T00:00:00"/>
    <d v="2022-12-02T00:00:00"/>
    <x v="4"/>
  </r>
  <r>
    <s v="COFSV-NYC"/>
    <x v="4"/>
    <s v="Nueva York"/>
    <n v="206.1"/>
    <n v="0"/>
    <n v="206.1"/>
    <d v="2022-12-05T00:00:00"/>
    <d v="2022-12-02T00:00:00"/>
    <x v="4"/>
  </r>
  <r>
    <s v="COFMX-NYC"/>
    <x v="5"/>
    <s v="Laredo"/>
    <n v="197.1"/>
    <n v="0"/>
    <n v="197.1"/>
    <d v="2022-12-05T00:00:00"/>
    <d v="2022-12-02T00:00:00"/>
    <x v="4"/>
  </r>
  <r>
    <s v="COFMX-HG-NYC"/>
    <x v="6"/>
    <s v="Nueva York"/>
    <n v="209.1"/>
    <n v="0"/>
    <n v="209.1"/>
    <d v="2022-12-05T00:00:00"/>
    <d v="2022-12-02T00:00:00"/>
    <x v="4"/>
  </r>
  <r>
    <s v="COFGT-NYC"/>
    <x v="7"/>
    <s v="Nueva York"/>
    <n v="228.1"/>
    <n v="0"/>
    <n v="228.1"/>
    <d v="2022-12-05T00:00:00"/>
    <d v="2022-12-02T00:00:00"/>
    <x v="4"/>
  </r>
  <r>
    <s v="COFSAN-4-NYC"/>
    <x v="8"/>
    <s v="Nueva York"/>
    <n v="165.1"/>
    <n v="0"/>
    <n v="165.1"/>
    <d v="2022-12-05T00:00:00"/>
    <d v="2022-12-02T00:00:00"/>
    <x v="4"/>
  </r>
  <r>
    <s v="COFID-EK1-NYC"/>
    <x v="9"/>
    <s v="Nueva York"/>
    <n v="114.64"/>
    <n v="4.3805852461888907E-3"/>
    <n v="114.14"/>
    <d v="2022-12-05T00:00:00"/>
    <d v="2022-12-02T00:00:00"/>
    <x v="4"/>
  </r>
  <r>
    <s v="COFUG-NYC"/>
    <x v="10"/>
    <s v="Nueva York"/>
    <n v="124.64"/>
    <n v="4.0277106492669565E-3"/>
    <n v="124.14"/>
    <d v="2022-12-05T00:00:00"/>
    <d v="2022-12-02T00:00:00"/>
    <x v="4"/>
  </r>
  <r>
    <s v="COFPE-NYC"/>
    <x v="11"/>
    <s v="Nueva York"/>
    <n v="210.1"/>
    <n v="0"/>
    <n v="210.1"/>
    <d v="2022-12-05T00:00:00"/>
    <d v="2022-12-02T00:00:00"/>
    <x v="4"/>
  </r>
  <r>
    <s v="COF-WARB-CRSDF"/>
    <x v="12"/>
    <s v="NWE"/>
    <n v="80"/>
    <n v="0"/>
    <n v="80"/>
    <d v="2022-12-06T00:00:00"/>
    <d v="2022-12-05T00:00:00"/>
    <x v="4"/>
  </r>
  <r>
    <s v="COF-WARB-CRHDF"/>
    <x v="13"/>
    <s v="NWE"/>
    <n v="75"/>
    <n v="0"/>
    <n v="75"/>
    <d v="2022-12-06T00:00:00"/>
    <d v="2022-12-05T00:00:00"/>
    <x v="4"/>
  </r>
  <r>
    <s v="COF-HON-NYC"/>
    <x v="14"/>
    <s v="Nueva York"/>
    <n v="206.1"/>
    <n v="0"/>
    <n v="206.1"/>
    <d v="2022-12-05T00:00:00"/>
    <d v="2022-12-02T00:00:00"/>
    <x v="4"/>
  </r>
  <r>
    <s v="COFHD-HG-BRE"/>
    <x v="15"/>
    <m/>
    <m/>
    <s v="-"/>
    <n v="0"/>
    <d v="2022-12-06T00:00:00"/>
    <d v="2022-12-05T00:00:00"/>
    <x v="4"/>
  </r>
  <r>
    <s v="COFVN-G2-NYC"/>
    <x v="0"/>
    <s v="Nueva York"/>
    <n v="110.41"/>
    <n v="7.0229843122947468E-3"/>
    <n v="109.64"/>
    <d v="2022-12-06T00:00:00"/>
    <d v="2022-12-05T00:00:00"/>
    <x v="5"/>
  </r>
  <r>
    <s v="COFSAN-23-NYC"/>
    <x v="1"/>
    <s v="Nueva York"/>
    <n v="172"/>
    <n v="5.2600818234950653E-3"/>
    <n v="171.1"/>
    <d v="2022-12-06T00:00:00"/>
    <d v="2022-12-05T00:00:00"/>
    <x v="5"/>
  </r>
  <r>
    <s v="COFCO-UGQ-NYC"/>
    <x v="2"/>
    <s v="Nueva York"/>
    <n v="238"/>
    <n v="3.7958667229017534E-3"/>
    <n v="237.1"/>
    <d v="2022-12-06T00:00:00"/>
    <d v="2022-12-05T00:00:00"/>
    <x v="5"/>
  </r>
  <r>
    <s v="COFCO-EP-NYC"/>
    <x v="3"/>
    <s v="Nueva York"/>
    <n v="240"/>
    <n v="3.7641154328732986E-3"/>
    <n v="239.1"/>
    <d v="2022-12-06T00:00:00"/>
    <d v="2022-12-05T00:00:00"/>
    <x v="5"/>
  </r>
  <r>
    <s v="COFSV-NYC"/>
    <x v="4"/>
    <s v="Nueva York"/>
    <n v="207"/>
    <n v="4.3668122270742633E-3"/>
    <n v="206.1"/>
    <d v="2022-12-06T00:00:00"/>
    <d v="2022-12-05T00:00:00"/>
    <x v="5"/>
  </r>
  <r>
    <s v="COFMX-NYC"/>
    <x v="5"/>
    <s v="Laredo"/>
    <n v="198"/>
    <n v="4.5662100456621297E-3"/>
    <n v="197.1"/>
    <d v="2022-12-06T00:00:00"/>
    <d v="2022-12-05T00:00:00"/>
    <x v="5"/>
  </r>
  <r>
    <s v="COFMX-HG-NYC"/>
    <x v="6"/>
    <s v="Nueva York"/>
    <n v="210"/>
    <n v="4.3041606886657377E-3"/>
    <n v="209.1"/>
    <d v="2022-12-06T00:00:00"/>
    <d v="2022-12-05T00:00:00"/>
    <x v="5"/>
  </r>
  <r>
    <s v="COFGT-NYC"/>
    <x v="7"/>
    <s v="Nueva York"/>
    <n v="229"/>
    <n v="3.9456378781236546E-3"/>
    <n v="228.1"/>
    <d v="2022-12-06T00:00:00"/>
    <d v="2022-12-05T00:00:00"/>
    <x v="5"/>
  </r>
  <r>
    <s v="COFSAN-4-NYC"/>
    <x v="8"/>
    <s v="Nueva York"/>
    <n v="166"/>
    <n v="5.4512416717141469E-3"/>
    <n v="165.1"/>
    <d v="2022-12-06T00:00:00"/>
    <d v="2022-12-05T00:00:00"/>
    <x v="5"/>
  </r>
  <r>
    <s v="COFID-EK1-NYC"/>
    <x v="9"/>
    <s v="Nueva York"/>
    <n v="115.41"/>
    <n v="6.7166782972784018E-3"/>
    <n v="114.64"/>
    <d v="2022-12-06T00:00:00"/>
    <d v="2022-12-05T00:00:00"/>
    <x v="5"/>
  </r>
  <r>
    <s v="COFUG-NYC"/>
    <x v="10"/>
    <s v="Nueva York"/>
    <n v="125.41"/>
    <n v="6.1777920410782733E-3"/>
    <n v="124.64"/>
    <d v="2022-12-06T00:00:00"/>
    <d v="2022-12-05T00:00:00"/>
    <x v="5"/>
  </r>
  <r>
    <s v="COFPE-NYC"/>
    <x v="11"/>
    <s v="Nueva York"/>
    <n v="211"/>
    <n v="4.2836744407425305E-3"/>
    <n v="210.1"/>
    <d v="2022-12-06T00:00:00"/>
    <d v="2022-12-05T00:00:00"/>
    <x v="5"/>
  </r>
  <r>
    <s v="COF-WARB-CRSDF"/>
    <x v="12"/>
    <s v="NWE"/>
    <n v="80"/>
    <n v="0"/>
    <n v="80"/>
    <d v="2022-12-07T00:00:00"/>
    <d v="2022-12-06T00:00:00"/>
    <x v="5"/>
  </r>
  <r>
    <s v="COF-WARB-CRHDF"/>
    <x v="13"/>
    <s v="NWE"/>
    <n v="75"/>
    <n v="0"/>
    <n v="75"/>
    <d v="2022-12-07T00:00:00"/>
    <d v="2022-12-06T00:00:00"/>
    <x v="5"/>
  </r>
  <r>
    <s v="COF-HON-NYC"/>
    <x v="14"/>
    <s v="Nueva York"/>
    <n v="207"/>
    <n v="4.3668122270742633E-3"/>
    <n v="206.1"/>
    <d v="2022-12-06T00:00:00"/>
    <d v="2022-12-05T00:00:00"/>
    <x v="5"/>
  </r>
  <r>
    <s v="COFHD-HG-BRE"/>
    <x v="15"/>
    <m/>
    <m/>
    <s v="-"/>
    <n v="0"/>
    <d v="2022-12-07T00:00:00"/>
    <d v="2022-12-06T00:00:00"/>
    <x v="5"/>
  </r>
  <r>
    <s v="COFVN-G2-NYC"/>
    <x v="0"/>
    <s v="Nueva York"/>
    <n v="110.5"/>
    <n v="8.1514355583736447E-4"/>
    <n v="110.41"/>
    <d v="2022-12-07T00:00:00"/>
    <d v="2022-12-06T00:00:00"/>
    <x v="6"/>
  </r>
  <r>
    <s v="COFSAN-23-NYC"/>
    <x v="1"/>
    <s v="Nueva York"/>
    <n v="168.7"/>
    <n v="-1.9186046511627974E-2"/>
    <n v="172"/>
    <d v="2022-12-07T00:00:00"/>
    <d v="2022-12-06T00:00:00"/>
    <x v="6"/>
  </r>
  <r>
    <s v="COFCO-UGQ-NYC"/>
    <x v="2"/>
    <s v="Nueva York"/>
    <n v="234.7"/>
    <n v="-1.3865546218487443E-2"/>
    <n v="238"/>
    <d v="2022-12-07T00:00:00"/>
    <d v="2022-12-06T00:00:00"/>
    <x v="6"/>
  </r>
  <r>
    <s v="COFCO-EP-NYC"/>
    <x v="3"/>
    <s v="Nueva York"/>
    <n v="236.7"/>
    <n v="-1.3750000000000047E-2"/>
    <n v="240"/>
    <d v="2022-12-07T00:00:00"/>
    <d v="2022-12-06T00:00:00"/>
    <x v="6"/>
  </r>
  <r>
    <s v="COFSV-NYC"/>
    <x v="4"/>
    <s v="Nueva York"/>
    <n v="203.7"/>
    <n v="-1.5942028985507301E-2"/>
    <n v="207"/>
    <d v="2022-12-07T00:00:00"/>
    <d v="2022-12-06T00:00:00"/>
    <x v="6"/>
  </r>
  <r>
    <s v="COFMX-NYC"/>
    <x v="5"/>
    <s v="Laredo"/>
    <n v="194.7"/>
    <n v="-1.6666666666666725E-2"/>
    <n v="198"/>
    <d v="2022-12-07T00:00:00"/>
    <d v="2022-12-06T00:00:00"/>
    <x v="6"/>
  </r>
  <r>
    <s v="COFMX-HG-NYC"/>
    <x v="6"/>
    <s v="Nueva York"/>
    <n v="206.7"/>
    <n v="-1.5714285714285767E-2"/>
    <n v="210"/>
    <d v="2022-12-07T00:00:00"/>
    <d v="2022-12-06T00:00:00"/>
    <x v="6"/>
  </r>
  <r>
    <s v="COFGT-NYC"/>
    <x v="7"/>
    <s v="Nueva York"/>
    <n v="225.7"/>
    <n v="-1.4410480349345028E-2"/>
    <n v="229"/>
    <d v="2022-12-07T00:00:00"/>
    <d v="2022-12-06T00:00:00"/>
    <x v="6"/>
  </r>
  <r>
    <s v="COFSAN-4-NYC"/>
    <x v="8"/>
    <s v="Nueva York"/>
    <n v="162.69999999999999"/>
    <n v="-1.9879518072289225E-2"/>
    <n v="166"/>
    <d v="2022-12-07T00:00:00"/>
    <d v="2022-12-06T00:00:00"/>
    <x v="6"/>
  </r>
  <r>
    <s v="COFID-EK1-NYC"/>
    <x v="9"/>
    <s v="Nueva York"/>
    <n v="115.5"/>
    <n v="7.7982843774372591E-4"/>
    <n v="115.41"/>
    <d v="2022-12-07T00:00:00"/>
    <d v="2022-12-06T00:00:00"/>
    <x v="6"/>
  </r>
  <r>
    <s v="COFUG-NYC"/>
    <x v="10"/>
    <s v="Nueva York"/>
    <n v="125.5"/>
    <n v="7.1764612072405245E-4"/>
    <n v="125.41"/>
    <d v="2022-12-07T00:00:00"/>
    <d v="2022-12-06T00:00:00"/>
    <x v="6"/>
  </r>
  <r>
    <s v="COFPE-NYC"/>
    <x v="11"/>
    <s v="Nueva York"/>
    <n v="207.7"/>
    <n v="-1.5639810426540338E-2"/>
    <n v="211"/>
    <d v="2022-12-07T00:00:00"/>
    <d v="2022-12-06T00:00:00"/>
    <x v="6"/>
  </r>
  <r>
    <s v="COF-WARB-CRSDF"/>
    <x v="12"/>
    <s v="NWE"/>
    <n v="80"/>
    <n v="0"/>
    <n v="80"/>
    <d v="2022-12-08T00:00:00"/>
    <d v="2022-12-07T00:00:00"/>
    <x v="6"/>
  </r>
  <r>
    <s v="COF-WARB-CRHDF"/>
    <x v="13"/>
    <s v="NWE"/>
    <n v="75"/>
    <n v="0"/>
    <n v="75"/>
    <d v="2022-12-08T00:00:00"/>
    <d v="2022-12-07T00:00:00"/>
    <x v="6"/>
  </r>
  <r>
    <s v="COF-HON-NYC"/>
    <x v="14"/>
    <s v="Nueva York"/>
    <n v="203.7"/>
    <n v="-1.5942028985507301E-2"/>
    <n v="207"/>
    <d v="2022-12-07T00:00:00"/>
    <d v="2022-12-06T00:00:00"/>
    <x v="6"/>
  </r>
  <r>
    <s v="COFHD-HG-BRE"/>
    <x v="15"/>
    <m/>
    <m/>
    <s v="-"/>
    <n v="0"/>
    <d v="2022-12-08T00:00:00"/>
    <d v="2022-12-07T00:00:00"/>
    <x v="6"/>
  </r>
  <r>
    <s v="COFVN-G2-NYC"/>
    <x v="0"/>
    <s v="Nueva York"/>
    <n v="112.5"/>
    <n v="1.8099547511312219E-2"/>
    <n v="110.5"/>
    <d v="2022-12-08T00:00:00"/>
    <d v="2022-12-07T00:00:00"/>
    <x v="7"/>
  </r>
  <r>
    <s v="COFSAN-23-NYC"/>
    <x v="1"/>
    <s v="Nueva York"/>
    <n v="168.2"/>
    <n v="-2.9638411381149973E-3"/>
    <n v="168.7"/>
    <d v="2022-12-08T00:00:00"/>
    <d v="2022-12-07T00:00:00"/>
    <x v="7"/>
  </r>
  <r>
    <s v="COFCO-UGQ-NYC"/>
    <x v="2"/>
    <s v="Nueva York"/>
    <n v="233.2"/>
    <n v="-6.3911376224968048E-3"/>
    <n v="234.7"/>
    <d v="2022-12-08T00:00:00"/>
    <d v="2022-12-07T00:00:00"/>
    <x v="7"/>
  </r>
  <r>
    <s v="COFCO-EP-NYC"/>
    <x v="3"/>
    <s v="Nueva York"/>
    <n v="235.2"/>
    <n v="-6.3371356147021553E-3"/>
    <n v="236.7"/>
    <d v="2022-12-08T00:00:00"/>
    <d v="2022-12-07T00:00:00"/>
    <x v="7"/>
  </r>
  <r>
    <s v="COFSV-NYC"/>
    <x v="4"/>
    <s v="Nueva York"/>
    <n v="203.2"/>
    <n v="-2.4545900834560628E-3"/>
    <n v="203.7"/>
    <d v="2022-12-08T00:00:00"/>
    <d v="2022-12-07T00:00:00"/>
    <x v="7"/>
  </r>
  <r>
    <s v="COFMX-NYC"/>
    <x v="5"/>
    <s v="Laredo"/>
    <n v="193.2"/>
    <n v="-7.7041602465331279E-3"/>
    <n v="194.7"/>
    <d v="2022-12-08T00:00:00"/>
    <d v="2022-12-07T00:00:00"/>
    <x v="7"/>
  </r>
  <r>
    <s v="COFMX-HG-NYC"/>
    <x v="6"/>
    <s v="Nueva York"/>
    <n v="205.2"/>
    <n v="-7.2568940493468797E-3"/>
    <n v="206.7"/>
    <d v="2022-12-08T00:00:00"/>
    <d v="2022-12-07T00:00:00"/>
    <x v="7"/>
  </r>
  <r>
    <s v="COFGT-NYC"/>
    <x v="7"/>
    <s v="Nueva York"/>
    <n v="224.2"/>
    <n v="-6.6459902525476296E-3"/>
    <n v="225.7"/>
    <d v="2022-12-08T00:00:00"/>
    <d v="2022-12-07T00:00:00"/>
    <x v="7"/>
  </r>
  <r>
    <s v="COFSAN-4-NYC"/>
    <x v="8"/>
    <s v="Nueva York"/>
    <n v="162.19999999999999"/>
    <n v="-3.0731407498463433E-3"/>
    <n v="162.69999999999999"/>
    <d v="2022-12-08T00:00:00"/>
    <d v="2022-12-07T00:00:00"/>
    <x v="7"/>
  </r>
  <r>
    <s v="COFID-EK1-NYC"/>
    <x v="9"/>
    <s v="Nueva York"/>
    <n v="115.5"/>
    <n v="0"/>
    <n v="115.5"/>
    <d v="2022-12-08T00:00:00"/>
    <d v="2022-12-07T00:00:00"/>
    <x v="7"/>
  </r>
  <r>
    <s v="COFUG-NYC"/>
    <x v="10"/>
    <s v="Nueva York"/>
    <n v="125.5"/>
    <n v="0"/>
    <n v="125.5"/>
    <d v="2022-12-08T00:00:00"/>
    <d v="2022-12-07T00:00:00"/>
    <x v="7"/>
  </r>
  <r>
    <s v="COFPE-NYC"/>
    <x v="11"/>
    <s v="Nueva York"/>
    <n v="206.2"/>
    <n v="-7.2219547424169483E-3"/>
    <n v="207.7"/>
    <d v="2022-12-08T00:00:00"/>
    <d v="2022-12-07T00:00:00"/>
    <x v="7"/>
  </r>
  <r>
    <s v="COF-WARB-CRSDF"/>
    <x v="12"/>
    <s v="NWE"/>
    <n v="80"/>
    <n v="0"/>
    <n v="80"/>
    <d v="2022-12-09T00:00:00"/>
    <d v="2022-12-08T00:00:00"/>
    <x v="7"/>
  </r>
  <r>
    <s v="COF-WARB-CRHDF"/>
    <x v="13"/>
    <s v="NWE"/>
    <n v="75"/>
    <n v="0"/>
    <n v="75"/>
    <d v="2022-12-09T00:00:00"/>
    <d v="2022-12-08T00:00:00"/>
    <x v="7"/>
  </r>
  <r>
    <s v="COF-HON-NYC"/>
    <x v="14"/>
    <s v="Nueva York"/>
    <n v="201.2"/>
    <n v="-1.2272950417280316E-2"/>
    <n v="203.7"/>
    <d v="2022-12-08T00:00:00"/>
    <d v="2022-12-07T00:00:00"/>
    <x v="7"/>
  </r>
  <r>
    <s v="COFHD-HG-BRE"/>
    <x v="15"/>
    <m/>
    <m/>
    <s v="-"/>
    <n v="0"/>
    <d v="2022-12-09T00:00:00"/>
    <d v="2022-12-08T00:00:00"/>
    <x v="7"/>
  </r>
  <r>
    <s v="COFVN-G2-NYC"/>
    <x v="0"/>
    <s v="Nueva York"/>
    <n v="110.96"/>
    <n v="-1.3688888888888945E-2"/>
    <n v="112.5"/>
    <d v="2022-12-09T00:00:00"/>
    <d v="2022-12-08T00:00:00"/>
    <x v="8"/>
  </r>
  <r>
    <s v="COFSAN-23-NYC"/>
    <x v="1"/>
    <s v="Nueva York"/>
    <n v="167.65"/>
    <n v="-3.2699167657549524E-3"/>
    <n v="168.2"/>
    <d v="2022-12-09T00:00:00"/>
    <d v="2022-12-08T00:00:00"/>
    <x v="8"/>
  </r>
  <r>
    <s v="COFCO-UGQ-NYC"/>
    <x v="2"/>
    <s v="Nueva York"/>
    <n v="232.65"/>
    <n v="-2.3584905660376629E-3"/>
    <n v="233.2"/>
    <d v="2022-12-09T00:00:00"/>
    <d v="2022-12-08T00:00:00"/>
    <x v="8"/>
  </r>
  <r>
    <s v="COFCO-EP-NYC"/>
    <x v="3"/>
    <s v="Nueva York"/>
    <n v="234.65"/>
    <n v="-2.3384353741495874E-3"/>
    <n v="235.2"/>
    <d v="2022-12-09T00:00:00"/>
    <d v="2022-12-08T00:00:00"/>
    <x v="8"/>
  </r>
  <r>
    <s v="COFSV-NYC"/>
    <x v="4"/>
    <s v="Nueva York"/>
    <n v="202.65"/>
    <n v="-2.706692913385743E-3"/>
    <n v="203.2"/>
    <d v="2022-12-09T00:00:00"/>
    <d v="2022-12-08T00:00:00"/>
    <x v="8"/>
  </r>
  <r>
    <s v="COFMX-NYC"/>
    <x v="5"/>
    <s v="Laredo"/>
    <n v="192.65"/>
    <n v="-2.846790890269063E-3"/>
    <n v="193.2"/>
    <d v="2022-12-09T00:00:00"/>
    <d v="2022-12-08T00:00:00"/>
    <x v="8"/>
  </r>
  <r>
    <s v="COFMX-HG-NYC"/>
    <x v="6"/>
    <s v="Nueva York"/>
    <n v="204.65"/>
    <n v="-2.6803118908381236E-3"/>
    <n v="205.2"/>
    <d v="2022-12-09T00:00:00"/>
    <d v="2022-12-08T00:00:00"/>
    <x v="8"/>
  </r>
  <r>
    <s v="COFGT-NYC"/>
    <x v="7"/>
    <s v="Nueva York"/>
    <n v="223.65"/>
    <n v="-2.4531668153433676E-3"/>
    <n v="224.2"/>
    <d v="2022-12-09T00:00:00"/>
    <d v="2022-12-08T00:00:00"/>
    <x v="8"/>
  </r>
  <r>
    <s v="COFSAN-4-NYC"/>
    <x v="8"/>
    <s v="Nueva York"/>
    <n v="161.65"/>
    <n v="-3.3908754623920038E-3"/>
    <n v="162.19999999999999"/>
    <d v="2022-12-09T00:00:00"/>
    <d v="2022-12-08T00:00:00"/>
    <x v="8"/>
  </r>
  <r>
    <s v="COFID-EK1-NYC"/>
    <x v="9"/>
    <s v="Nueva York"/>
    <n v="113.96"/>
    <n v="-1.3333333333333388E-2"/>
    <n v="115.5"/>
    <d v="2022-12-09T00:00:00"/>
    <d v="2022-12-08T00:00:00"/>
    <x v="8"/>
  </r>
  <r>
    <s v="COFUG-NYC"/>
    <x v="10"/>
    <s v="Nueva York"/>
    <n v="123.96"/>
    <n v="-1.2270916334661404E-2"/>
    <n v="125.5"/>
    <d v="2022-12-09T00:00:00"/>
    <d v="2022-12-08T00:00:00"/>
    <x v="8"/>
  </r>
  <r>
    <s v="COFPE-NYC"/>
    <x v="11"/>
    <s v="Nueva York"/>
    <n v="205.65"/>
    <n v="-2.6673132880697527E-3"/>
    <n v="206.2"/>
    <d v="2022-12-09T00:00:00"/>
    <d v="2022-12-08T00:00:00"/>
    <x v="8"/>
  </r>
  <r>
    <s v="COF-WARB-CRSDF"/>
    <x v="12"/>
    <s v="NWE"/>
    <n v="80"/>
    <n v="0"/>
    <n v="80"/>
    <d v="2022-12-12T00:00:00"/>
    <d v="2022-12-09T00:00:00"/>
    <x v="8"/>
  </r>
  <r>
    <s v="COF-WARB-CRHDF"/>
    <x v="13"/>
    <s v="NWE"/>
    <n v="75"/>
    <n v="0"/>
    <n v="75"/>
    <d v="2022-12-12T00:00:00"/>
    <d v="2022-12-09T00:00:00"/>
    <x v="8"/>
  </r>
  <r>
    <s v="COF-HON-NYC"/>
    <x v="14"/>
    <s v="Nueva York"/>
    <n v="200.65"/>
    <n v="-2.7335984095426587E-3"/>
    <n v="201.2"/>
    <d v="2022-12-09T00:00:00"/>
    <d v="2022-12-08T00:00:00"/>
    <x v="8"/>
  </r>
  <r>
    <s v="COFHD-HG-BRE"/>
    <x v="15"/>
    <m/>
    <m/>
    <s v="-"/>
    <n v="0"/>
    <d v="2022-12-12T00:00:00"/>
    <d v="2022-12-09T00:00:00"/>
    <x v="8"/>
  </r>
  <r>
    <s v="COFVN-G2-NYC"/>
    <x v="0"/>
    <s v="Nueva York"/>
    <n v="111.82"/>
    <n v="7.7505407354001394E-3"/>
    <n v="110.96"/>
    <d v="2022-12-12T00:00:00"/>
    <d v="2022-12-09T00:00:00"/>
    <x v="9"/>
  </r>
  <r>
    <s v="COFSAN-23-NYC"/>
    <x v="1"/>
    <s v="Nueva York"/>
    <n v="176.55"/>
    <n v="5.3086787951088607E-2"/>
    <n v="167.65"/>
    <d v="2022-12-12T00:00:00"/>
    <d v="2022-12-09T00:00:00"/>
    <x v="9"/>
  </r>
  <r>
    <s v="COFCO-UGQ-NYC"/>
    <x v="2"/>
    <s v="Nueva York"/>
    <n v="241.55"/>
    <n v="3.8254889318719128E-2"/>
    <n v="232.65"/>
    <d v="2022-12-12T00:00:00"/>
    <d v="2022-12-09T00:00:00"/>
    <x v="9"/>
  </r>
  <r>
    <s v="COFCO-EP-NYC"/>
    <x v="3"/>
    <s v="Nueva York"/>
    <n v="243.55"/>
    <n v="3.7928830172597509E-2"/>
    <n v="234.65"/>
    <d v="2022-12-12T00:00:00"/>
    <d v="2022-12-09T00:00:00"/>
    <x v="9"/>
  </r>
  <r>
    <s v="COFSV-NYC"/>
    <x v="4"/>
    <s v="Nueva York"/>
    <n v="211.55"/>
    <n v="4.3918085368862596E-2"/>
    <n v="202.65"/>
    <d v="2022-12-12T00:00:00"/>
    <d v="2022-12-09T00:00:00"/>
    <x v="9"/>
  </r>
  <r>
    <s v="COFMX-NYC"/>
    <x v="5"/>
    <s v="Laredo"/>
    <n v="201.55"/>
    <n v="4.6197767973008071E-2"/>
    <n v="192.65"/>
    <d v="2022-12-12T00:00:00"/>
    <d v="2022-12-09T00:00:00"/>
    <x v="9"/>
  </r>
  <r>
    <s v="COFMX-HG-NYC"/>
    <x v="6"/>
    <s v="Nueva York"/>
    <n v="213.55"/>
    <n v="4.3488883459565135E-2"/>
    <n v="204.65"/>
    <d v="2022-12-12T00:00:00"/>
    <d v="2022-12-09T00:00:00"/>
    <x v="9"/>
  </r>
  <r>
    <s v="COFGT-NYC"/>
    <x v="7"/>
    <s v="Nueva York"/>
    <n v="232.55"/>
    <n v="3.9794321484462353E-2"/>
    <n v="223.65"/>
    <d v="2022-12-12T00:00:00"/>
    <d v="2022-12-09T00:00:00"/>
    <x v="9"/>
  </r>
  <r>
    <s v="COFSAN-4-NYC"/>
    <x v="8"/>
    <s v="Nueva York"/>
    <n v="170.55"/>
    <n v="5.505722239406128E-2"/>
    <n v="161.65"/>
    <d v="2022-12-12T00:00:00"/>
    <d v="2022-12-09T00:00:00"/>
    <x v="9"/>
  </r>
  <r>
    <s v="COFID-EK1-NYC"/>
    <x v="9"/>
    <s v="Nueva York"/>
    <n v="114.82"/>
    <n v="7.5465075465075415E-3"/>
    <n v="113.96"/>
    <d v="2022-12-12T00:00:00"/>
    <d v="2022-12-09T00:00:00"/>
    <x v="9"/>
  </r>
  <r>
    <s v="COFUG-NYC"/>
    <x v="10"/>
    <s v="Nueva York"/>
    <n v="124.82"/>
    <n v="6.9377218457566912E-3"/>
    <n v="123.96"/>
    <d v="2022-12-12T00:00:00"/>
    <d v="2022-12-09T00:00:00"/>
    <x v="9"/>
  </r>
  <r>
    <s v="COFPE-NYC"/>
    <x v="11"/>
    <s v="Nueva York"/>
    <n v="214.55"/>
    <n v="4.3277413080476564E-2"/>
    <n v="205.65"/>
    <d v="2022-12-12T00:00:00"/>
    <d v="2022-12-09T00:00:00"/>
    <x v="9"/>
  </r>
  <r>
    <s v="COF-WARB-CRSDF"/>
    <x v="12"/>
    <s v="NWE"/>
    <n v="80"/>
    <n v="0"/>
    <n v="80"/>
    <d v="2022-12-13T00:00:00"/>
    <d v="2022-12-12T00:00:00"/>
    <x v="9"/>
  </r>
  <r>
    <s v="COF-WARB-CRHDF"/>
    <x v="13"/>
    <s v="NWE"/>
    <n v="75"/>
    <n v="0"/>
    <n v="75"/>
    <d v="2022-12-13T00:00:00"/>
    <d v="2022-12-12T00:00:00"/>
    <x v="9"/>
  </r>
  <r>
    <s v="COF-HON-NYC"/>
    <x v="14"/>
    <s v="Nueva York"/>
    <n v="209.55"/>
    <n v="4.4355843508597087E-2"/>
    <n v="200.65"/>
    <d v="2022-12-12T00:00:00"/>
    <d v="2022-12-09T00:00:00"/>
    <x v="9"/>
  </r>
  <r>
    <s v="COFHD-HG-BRE"/>
    <x v="15"/>
    <m/>
    <m/>
    <s v="-"/>
    <n v="0"/>
    <d v="2022-12-13T00:00:00"/>
    <d v="2022-12-12T00:00:00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8" firstHeaderRow="0" firstDataRow="1" firstDataCol="1"/>
  <pivotFields count="9">
    <pivotField showAll="0"/>
    <pivotField axis="axisRow" showAll="0">
      <items count="17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x="14"/>
        <item x="15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327">
        <item m="1" x="33"/>
        <item m="1" x="42"/>
        <item m="1" x="206"/>
        <item m="1" x="194"/>
        <item m="1" x="193"/>
        <item m="1" x="205"/>
        <item m="1" x="204"/>
        <item m="1" x="211"/>
        <item m="1" x="55"/>
        <item m="1" x="219"/>
        <item m="1" x="62"/>
        <item m="1" x="226"/>
        <item m="1" x="70"/>
        <item m="1" x="235"/>
        <item m="1" x="77"/>
        <item m="1" x="241"/>
        <item m="1" x="85"/>
        <item m="1" x="251"/>
        <item m="1" x="93"/>
        <item m="1" x="261"/>
        <item m="1" x="102"/>
        <item m="1" x="119"/>
        <item m="1" x="270"/>
        <item m="1" x="311"/>
        <item m="1" x="217"/>
        <item m="1" x="60"/>
        <item m="1" x="224"/>
        <item m="1" x="68"/>
        <item m="1" x="231"/>
        <item m="1" x="74"/>
        <item m="1" x="239"/>
        <item m="1" x="82"/>
        <item m="1" x="246"/>
        <item m="1" x="89"/>
        <item m="1" x="256"/>
        <item m="1" x="97"/>
        <item m="1" x="265"/>
        <item m="1" x="107"/>
        <item m="1" x="274"/>
        <item m="1" x="113"/>
        <item m="1" x="280"/>
        <item m="1" x="121"/>
        <item m="1" x="287"/>
        <item m="1" x="127"/>
        <item m="1" x="295"/>
        <item m="1" x="134"/>
        <item m="1" x="300"/>
        <item m="1" x="140"/>
        <item m="1" x="306"/>
        <item m="1" x="145"/>
        <item m="1" x="312"/>
        <item m="1" x="151"/>
        <item m="1" x="317"/>
        <item m="1" x="155"/>
        <item m="1" x="322"/>
        <item m="1" x="233"/>
        <item m="1" x="75"/>
        <item m="1" x="240"/>
        <item m="1" x="84"/>
        <item m="1" x="248"/>
        <item m="1" x="91"/>
        <item m="1" x="258"/>
        <item m="1" x="99"/>
        <item m="1" x="266"/>
        <item m="1" x="108"/>
        <item m="1" x="276"/>
        <item m="1" x="115"/>
        <item m="1" x="282"/>
        <item m="1" x="123"/>
        <item m="1" x="289"/>
        <item m="1" x="128"/>
        <item m="1" x="296"/>
        <item m="1" x="136"/>
        <item m="1" x="302"/>
        <item m="1" x="142"/>
        <item m="1" x="308"/>
        <item m="1" x="147"/>
        <item m="1" x="313"/>
        <item m="1" x="152"/>
        <item m="1" x="319"/>
        <item m="1" x="157"/>
        <item m="1" x="324"/>
        <item m="1" x="160"/>
        <item m="1" x="10"/>
        <item m="1" x="163"/>
        <item m="1" x="173"/>
        <item m="1" x="284"/>
        <item m="1" x="23"/>
        <item m="1" x="169"/>
        <item m="1" x="17"/>
        <item m="1" x="170"/>
        <item m="1" x="220"/>
        <item m="1" x="172"/>
        <item m="1" x="20"/>
        <item m="1" x="174"/>
        <item m="1" x="21"/>
        <item m="1" x="176"/>
        <item m="1" x="24"/>
        <item m="1" x="178"/>
        <item m="1" x="26"/>
        <item m="1" x="180"/>
        <item m="1" x="29"/>
        <item m="1" x="186"/>
        <item m="1" x="34"/>
        <item m="1" x="190"/>
        <item m="1" x="37"/>
        <item m="1" x="195"/>
        <item m="1" x="199"/>
        <item m="1" x="45"/>
        <item m="1" x="207"/>
        <item m="1" x="51"/>
        <item m="1" x="212"/>
        <item m="1" x="63"/>
        <item m="1" x="175"/>
        <item m="1" x="22"/>
        <item m="1" x="177"/>
        <item m="1" x="25"/>
        <item m="1" x="181"/>
        <item m="1" x="27"/>
        <item m="1" x="183"/>
        <item m="1" x="30"/>
        <item m="1" x="187"/>
        <item m="1" x="38"/>
        <item m="1" x="196"/>
        <item m="1" x="43"/>
        <item m="1" x="200"/>
        <item m="1" x="46"/>
        <item m="1" x="213"/>
        <item m="1" x="56"/>
        <item m="1" x="221"/>
        <item m="1" x="64"/>
        <item m="1" x="227"/>
        <item m="1" x="78"/>
        <item m="1" x="242"/>
        <item m="1" x="86"/>
        <item m="1" x="252"/>
        <item m="1" x="179"/>
        <item m="1" x="182"/>
        <item m="1" x="28"/>
        <item m="1" x="184"/>
        <item m="1" x="31"/>
        <item m="1" x="188"/>
        <item m="1" x="35"/>
        <item m="1" x="39"/>
        <item m="1" x="197"/>
        <item m="1" x="44"/>
        <item m="1" x="201"/>
        <item m="1" x="47"/>
        <item m="1" x="208"/>
        <item m="1" x="57"/>
        <item m="1" x="222"/>
        <item m="1" x="65"/>
        <item m="1" x="228"/>
        <item m="1" x="71"/>
        <item m="1" x="243"/>
        <item m="1" x="87"/>
        <item m="1" x="253"/>
        <item m="1" x="94"/>
        <item m="1" x="262"/>
        <item m="1" x="103"/>
        <item m="1" x="185"/>
        <item m="1" x="32"/>
        <item m="1" x="189"/>
        <item m="1" x="36"/>
        <item m="1" x="191"/>
        <item m="1" x="40"/>
        <item m="1" x="202"/>
        <item m="1" x="48"/>
        <item m="1" x="209"/>
        <item m="1" x="52"/>
        <item m="1" x="214"/>
        <item m="1" x="66"/>
        <item m="1" x="229"/>
        <item m="1" x="72"/>
        <item m="1" x="236"/>
        <item m="1" x="79"/>
        <item m="1" x="254"/>
        <item m="1" x="95"/>
        <item m="1" x="263"/>
        <item m="1" x="104"/>
        <item m="1" x="271"/>
        <item m="1" x="118"/>
        <item m="1" x="285"/>
        <item m="1" x="192"/>
        <item m="1" x="41"/>
        <item m="1" x="198"/>
        <item m="1" x="49"/>
        <item m="1" x="210"/>
        <item m="1" x="53"/>
        <item m="1" x="215"/>
        <item m="1" x="58"/>
        <item m="1" x="230"/>
        <item m="1" x="73"/>
        <item m="1" x="237"/>
        <item m="1" x="80"/>
        <item m="1" x="244"/>
        <item m="1" x="96"/>
        <item m="1" x="264"/>
        <item m="1" x="105"/>
        <item m="1" x="272"/>
        <item m="1" x="111"/>
        <item m="1" x="286"/>
        <item m="1" x="126"/>
        <item m="1" x="293"/>
        <item m="1" x="132"/>
        <item m="1" x="203"/>
        <item m="1" x="50"/>
        <item m="1" x="54"/>
        <item m="1" x="216"/>
        <item m="1" x="59"/>
        <item m="1" x="223"/>
        <item m="1" x="67"/>
        <item m="1" x="238"/>
        <item m="1" x="81"/>
        <item m="1" x="245"/>
        <item m="1" x="88"/>
        <item m="1" x="255"/>
        <item m="1" x="106"/>
        <item m="1" x="273"/>
        <item m="1" x="112"/>
        <item m="1" x="279"/>
        <item m="1" x="120"/>
        <item m="1" x="294"/>
        <item m="1" x="133"/>
        <item m="1" x="299"/>
        <item m="1" x="139"/>
        <item m="1" x="305"/>
        <item m="1" x="144"/>
        <item m="1" x="218"/>
        <item m="1" x="61"/>
        <item m="1" x="225"/>
        <item m="1" x="69"/>
        <item m="1" x="232"/>
        <item m="1" x="83"/>
        <item m="1" x="247"/>
        <item m="1" x="90"/>
        <item m="1" x="257"/>
        <item m="1" x="98"/>
        <item m="1" x="275"/>
        <item m="1" x="114"/>
        <item m="1" x="281"/>
        <item m="1" x="122"/>
        <item m="1" x="288"/>
        <item m="1" x="135"/>
        <item m="1" x="301"/>
        <item m="1" x="141"/>
        <item m="1" x="307"/>
        <item m="1" x="146"/>
        <item m="1" x="318"/>
        <item m="1" x="156"/>
        <item m="1" x="323"/>
        <item m="1" x="234"/>
        <item m="1" x="76"/>
        <item m="1" x="249"/>
        <item m="1" x="92"/>
        <item m="1" x="259"/>
        <item m="1" x="100"/>
        <item m="1" x="267"/>
        <item m="1" x="116"/>
        <item m="1" x="283"/>
        <item m="1" x="124"/>
        <item m="1" x="290"/>
        <item m="1" x="129"/>
        <item m="1" x="303"/>
        <item m="1" x="143"/>
        <item m="1" x="309"/>
        <item m="1" x="148"/>
        <item m="1" x="314"/>
        <item m="1" x="158"/>
        <item m="1" x="325"/>
        <item m="1" x="161"/>
        <item m="1" x="11"/>
        <item m="1" x="164"/>
        <item m="1" x="250"/>
        <item m="1" x="260"/>
        <item m="1" x="101"/>
        <item m="1" x="268"/>
        <item m="1" x="109"/>
        <item m="1" x="277"/>
        <item m="1" x="125"/>
        <item m="1" x="291"/>
        <item m="1" x="130"/>
        <item m="1" x="297"/>
        <item m="1" x="137"/>
        <item m="1" x="310"/>
        <item m="1" x="149"/>
        <item m="1" x="315"/>
        <item m="1" x="153"/>
        <item m="1" x="320"/>
        <item m="1" x="162"/>
        <item m="1" x="12"/>
        <item m="1" x="165"/>
        <item m="1" x="14"/>
        <item m="1" x="167"/>
        <item m="1" x="18"/>
        <item m="1" x="269"/>
        <item m="1" x="110"/>
        <item m="1" x="278"/>
        <item m="1" x="117"/>
        <item m="1" x="292"/>
        <item m="1" x="131"/>
        <item m="1" x="298"/>
        <item m="1" x="138"/>
        <item m="1" x="304"/>
        <item m="1" x="150"/>
        <item m="1" x="316"/>
        <item m="1" x="154"/>
        <item m="1" x="321"/>
        <item m="1" x="159"/>
        <item m="1" x="13"/>
        <item m="1" x="166"/>
        <item m="1" x="15"/>
        <item m="1" x="168"/>
        <item m="1" x="16"/>
        <item m="1" x="171"/>
        <item m="1" x="19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460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459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458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57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456">
      <pivotArea outline="0" collapsedLevelsAreSubtotals="1" fieldPosition="0"/>
    </format>
    <format dxfId="45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54">
      <pivotArea type="all" dataOnly="0" outline="0" fieldPosition="0"/>
    </format>
    <format dxfId="453">
      <pivotArea outline="0" collapsedLevelsAreSubtotals="1" fieldPosition="0"/>
    </format>
    <format dxfId="452">
      <pivotArea field="1" type="button" dataOnly="0" labelOnly="1" outline="0" axis="axisRow" fieldPosition="0"/>
    </format>
    <format dxfId="451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450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44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44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4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446">
      <pivotArea field="1" type="button" dataOnly="0" labelOnly="1" outline="0" axis="axisRow" fieldPosition="0"/>
    </format>
    <format dxfId="44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326">
        <i x="0" s="1"/>
        <i x="1" s="1"/>
        <i x="2" s="1"/>
        <i x="3" s="1"/>
        <i x="4" s="1"/>
        <i x="5" s="1"/>
        <i x="6" s="1"/>
        <i x="7" s="1"/>
        <i x="8" s="1"/>
        <i x="9" s="1"/>
        <i x="33" s="1" nd="1"/>
        <i x="42" s="1" nd="1"/>
        <i x="206" s="1" nd="1"/>
        <i x="194" s="1" nd="1"/>
        <i x="193" s="1" nd="1"/>
        <i x="205" s="1" nd="1"/>
        <i x="204" s="1" nd="1"/>
        <i x="211" s="1" nd="1"/>
        <i x="55" s="1" nd="1"/>
        <i x="219" s="1" nd="1"/>
        <i x="62" s="1" nd="1"/>
        <i x="226" s="1" nd="1"/>
        <i x="70" s="1" nd="1"/>
        <i x="235" s="1" nd="1"/>
        <i x="77" s="1" nd="1"/>
        <i x="241" s="1" nd="1"/>
        <i x="85" s="1" nd="1"/>
        <i x="251" s="1" nd="1"/>
        <i x="93" s="1" nd="1"/>
        <i x="261" s="1" nd="1"/>
        <i x="102" s="1" nd="1"/>
        <i x="119" s="1" nd="1"/>
        <i x="270" s="1" nd="1"/>
        <i x="311" s="1" nd="1"/>
        <i x="217" s="1" nd="1"/>
        <i x="60" s="1" nd="1"/>
        <i x="224" s="1" nd="1"/>
        <i x="68" s="1" nd="1"/>
        <i x="231" s="1" nd="1"/>
        <i x="74" s="1" nd="1"/>
        <i x="239" s="1" nd="1"/>
        <i x="82" s="1" nd="1"/>
        <i x="246" s="1" nd="1"/>
        <i x="89" s="1" nd="1"/>
        <i x="256" s="1" nd="1"/>
        <i x="97" s="1" nd="1"/>
        <i x="265" s="1" nd="1"/>
        <i x="107" s="1" nd="1"/>
        <i x="274" s="1" nd="1"/>
        <i x="113" s="1" nd="1"/>
        <i x="280" s="1" nd="1"/>
        <i x="121" s="1" nd="1"/>
        <i x="287" s="1" nd="1"/>
        <i x="127" s="1" nd="1"/>
        <i x="295" s="1" nd="1"/>
        <i x="134" s="1" nd="1"/>
        <i x="300" s="1" nd="1"/>
        <i x="140" s="1" nd="1"/>
        <i x="306" s="1" nd="1"/>
        <i x="145" s="1" nd="1"/>
        <i x="312" s="1" nd="1"/>
        <i x="151" s="1" nd="1"/>
        <i x="317" s="1" nd="1"/>
        <i x="155" s="1" nd="1"/>
        <i x="322" s="1" nd="1"/>
        <i x="233" s="1" nd="1"/>
        <i x="75" s="1" nd="1"/>
        <i x="240" s="1" nd="1"/>
        <i x="84" s="1" nd="1"/>
        <i x="248" s="1" nd="1"/>
        <i x="91" s="1" nd="1"/>
        <i x="258" s="1" nd="1"/>
        <i x="99" s="1" nd="1"/>
        <i x="266" s="1" nd="1"/>
        <i x="108" s="1" nd="1"/>
        <i x="276" s="1" nd="1"/>
        <i x="115" s="1" nd="1"/>
        <i x="282" s="1" nd="1"/>
        <i x="123" s="1" nd="1"/>
        <i x="289" s="1" nd="1"/>
        <i x="128" s="1" nd="1"/>
        <i x="296" s="1" nd="1"/>
        <i x="136" s="1" nd="1"/>
        <i x="302" s="1" nd="1"/>
        <i x="142" s="1" nd="1"/>
        <i x="308" s="1" nd="1"/>
        <i x="147" s="1" nd="1"/>
        <i x="313" s="1" nd="1"/>
        <i x="152" s="1" nd="1"/>
        <i x="319" s="1" nd="1"/>
        <i x="157" s="1" nd="1"/>
        <i x="324" s="1" nd="1"/>
        <i x="160" s="1" nd="1"/>
        <i x="10" s="1" nd="1"/>
        <i x="163" s="1" nd="1"/>
        <i x="173" s="1" nd="1"/>
        <i x="284" s="1" nd="1"/>
        <i x="23" s="1" nd="1"/>
        <i x="169" s="1" nd="1"/>
        <i x="17" s="1" nd="1"/>
        <i x="170" s="1" nd="1"/>
        <i x="220" s="1" nd="1"/>
        <i x="172" s="1" nd="1"/>
        <i x="20" s="1" nd="1"/>
        <i x="174" s="1" nd="1"/>
        <i x="21" s="1" nd="1"/>
        <i x="176" s="1" nd="1"/>
        <i x="24" s="1" nd="1"/>
        <i x="178" s="1" nd="1"/>
        <i x="26" s="1" nd="1"/>
        <i x="180" s="1" nd="1"/>
        <i x="29" s="1" nd="1"/>
        <i x="186" s="1" nd="1"/>
        <i x="34" s="1" nd="1"/>
        <i x="190" s="1" nd="1"/>
        <i x="37" s="1" nd="1"/>
        <i x="195" s="1" nd="1"/>
        <i x="199" s="1" nd="1"/>
        <i x="45" s="1" nd="1"/>
        <i x="207" s="1" nd="1"/>
        <i x="51" s="1" nd="1"/>
        <i x="212" s="1" nd="1"/>
        <i x="63" s="1" nd="1"/>
        <i x="175" s="1" nd="1"/>
        <i x="22" s="1" nd="1"/>
        <i x="177" s="1" nd="1"/>
        <i x="25" s="1" nd="1"/>
        <i x="181" s="1" nd="1"/>
        <i x="27" s="1" nd="1"/>
        <i x="183" s="1" nd="1"/>
        <i x="30" s="1" nd="1"/>
        <i x="187" s="1" nd="1"/>
        <i x="38" s="1" nd="1"/>
        <i x="196" s="1" nd="1"/>
        <i x="43" s="1" nd="1"/>
        <i x="200" s="1" nd="1"/>
        <i x="46" s="1" nd="1"/>
        <i x="213" s="1" nd="1"/>
        <i x="56" s="1" nd="1"/>
        <i x="221" s="1" nd="1"/>
        <i x="64" s="1" nd="1"/>
        <i x="227" s="1" nd="1"/>
        <i x="78" s="1" nd="1"/>
        <i x="242" s="1" nd="1"/>
        <i x="86" s="1" nd="1"/>
        <i x="252" s="1" nd="1"/>
        <i x="179" s="1" nd="1"/>
        <i x="182" s="1" nd="1"/>
        <i x="28" s="1" nd="1"/>
        <i x="184" s="1" nd="1"/>
        <i x="31" s="1" nd="1"/>
        <i x="188" s="1" nd="1"/>
        <i x="35" s="1" nd="1"/>
        <i x="39" s="1" nd="1"/>
        <i x="197" s="1" nd="1"/>
        <i x="44" s="1" nd="1"/>
        <i x="201" s="1" nd="1"/>
        <i x="47" s="1" nd="1"/>
        <i x="208" s="1" nd="1"/>
        <i x="57" s="1" nd="1"/>
        <i x="222" s="1" nd="1"/>
        <i x="65" s="1" nd="1"/>
        <i x="228" s="1" nd="1"/>
        <i x="71" s="1" nd="1"/>
        <i x="243" s="1" nd="1"/>
        <i x="87" s="1" nd="1"/>
        <i x="253" s="1" nd="1"/>
        <i x="94" s="1" nd="1"/>
        <i x="262" s="1" nd="1"/>
        <i x="103" s="1" nd="1"/>
        <i x="185" s="1" nd="1"/>
        <i x="32" s="1" nd="1"/>
        <i x="189" s="1" nd="1"/>
        <i x="36" s="1" nd="1"/>
        <i x="191" s="1" nd="1"/>
        <i x="40" s="1" nd="1"/>
        <i x="202" s="1" nd="1"/>
        <i x="48" s="1" nd="1"/>
        <i x="209" s="1" nd="1"/>
        <i x="52" s="1" nd="1"/>
        <i x="214" s="1" nd="1"/>
        <i x="66" s="1" nd="1"/>
        <i x="229" s="1" nd="1"/>
        <i x="72" s="1" nd="1"/>
        <i x="236" s="1" nd="1"/>
        <i x="79" s="1" nd="1"/>
        <i x="254" s="1" nd="1"/>
        <i x="95" s="1" nd="1"/>
        <i x="263" s="1" nd="1"/>
        <i x="104" s="1" nd="1"/>
        <i x="271" s="1" nd="1"/>
        <i x="118" s="1" nd="1"/>
        <i x="285" s="1" nd="1"/>
        <i x="192" s="1" nd="1"/>
        <i x="41" s="1" nd="1"/>
        <i x="198" s="1" nd="1"/>
        <i x="49" s="1" nd="1"/>
        <i x="210" s="1" nd="1"/>
        <i x="53" s="1" nd="1"/>
        <i x="215" s="1" nd="1"/>
        <i x="58" s="1" nd="1"/>
        <i x="230" s="1" nd="1"/>
        <i x="73" s="1" nd="1"/>
        <i x="237" s="1" nd="1"/>
        <i x="80" s="1" nd="1"/>
        <i x="244" s="1" nd="1"/>
        <i x="96" s="1" nd="1"/>
        <i x="264" s="1" nd="1"/>
        <i x="105" s="1" nd="1"/>
        <i x="272" s="1" nd="1"/>
        <i x="111" s="1" nd="1"/>
        <i x="286" s="1" nd="1"/>
        <i x="126" s="1" nd="1"/>
        <i x="293" s="1" nd="1"/>
        <i x="132" s="1" nd="1"/>
        <i x="203" s="1" nd="1"/>
        <i x="50" s="1" nd="1"/>
        <i x="54" s="1" nd="1"/>
        <i x="216" s="1" nd="1"/>
        <i x="59" s="1" nd="1"/>
        <i x="223" s="1" nd="1"/>
        <i x="67" s="1" nd="1"/>
        <i x="238" s="1" nd="1"/>
        <i x="81" s="1" nd="1"/>
        <i x="245" s="1" nd="1"/>
        <i x="88" s="1" nd="1"/>
        <i x="255" s="1" nd="1"/>
        <i x="106" s="1" nd="1"/>
        <i x="273" s="1" nd="1"/>
        <i x="112" s="1" nd="1"/>
        <i x="279" s="1" nd="1"/>
        <i x="120" s="1" nd="1"/>
        <i x="294" s="1" nd="1"/>
        <i x="133" s="1" nd="1"/>
        <i x="299" s="1" nd="1"/>
        <i x="139" s="1" nd="1"/>
        <i x="305" s="1" nd="1"/>
        <i x="144" s="1" nd="1"/>
        <i x="218" s="1" nd="1"/>
        <i x="61" s="1" nd="1"/>
        <i x="225" s="1" nd="1"/>
        <i x="69" s="1" nd="1"/>
        <i x="232" s="1" nd="1"/>
        <i x="83" s="1" nd="1"/>
        <i x="247" s="1" nd="1"/>
        <i x="90" s="1" nd="1"/>
        <i x="257" s="1" nd="1"/>
        <i x="98" s="1" nd="1"/>
        <i x="275" s="1" nd="1"/>
        <i x="114" s="1" nd="1"/>
        <i x="281" s="1" nd="1"/>
        <i x="122" s="1" nd="1"/>
        <i x="288" s="1" nd="1"/>
        <i x="135" s="1" nd="1"/>
        <i x="301" s="1" nd="1"/>
        <i x="141" s="1" nd="1"/>
        <i x="307" s="1" nd="1"/>
        <i x="146" s="1" nd="1"/>
        <i x="318" s="1" nd="1"/>
        <i x="156" s="1" nd="1"/>
        <i x="323" s="1" nd="1"/>
        <i x="234" s="1" nd="1"/>
        <i x="76" s="1" nd="1"/>
        <i x="249" s="1" nd="1"/>
        <i x="92" s="1" nd="1"/>
        <i x="259" s="1" nd="1"/>
        <i x="100" s="1" nd="1"/>
        <i x="267" s="1" nd="1"/>
        <i x="116" s="1" nd="1"/>
        <i x="283" s="1" nd="1"/>
        <i x="124" s="1" nd="1"/>
        <i x="290" s="1" nd="1"/>
        <i x="129" s="1" nd="1"/>
        <i x="303" s="1" nd="1"/>
        <i x="143" s="1" nd="1"/>
        <i x="309" s="1" nd="1"/>
        <i x="148" s="1" nd="1"/>
        <i x="314" s="1" nd="1"/>
        <i x="158" s="1" nd="1"/>
        <i x="325" s="1" nd="1"/>
        <i x="161" s="1" nd="1"/>
        <i x="11" s="1" nd="1"/>
        <i x="164" s="1" nd="1"/>
        <i x="250" s="1" nd="1"/>
        <i x="260" s="1" nd="1"/>
        <i x="101" s="1" nd="1"/>
        <i x="268" s="1" nd="1"/>
        <i x="109" s="1" nd="1"/>
        <i x="277" s="1" nd="1"/>
        <i x="125" s="1" nd="1"/>
        <i x="291" s="1" nd="1"/>
        <i x="130" s="1" nd="1"/>
        <i x="297" s="1" nd="1"/>
        <i x="137" s="1" nd="1"/>
        <i x="310" s="1" nd="1"/>
        <i x="149" s="1" nd="1"/>
        <i x="315" s="1" nd="1"/>
        <i x="153" s="1" nd="1"/>
        <i x="320" s="1" nd="1"/>
        <i x="162" s="1" nd="1"/>
        <i x="12" s="1" nd="1"/>
        <i x="165" s="1" nd="1"/>
        <i x="14" s="1" nd="1"/>
        <i x="167" s="1" nd="1"/>
        <i x="18" s="1" nd="1"/>
        <i x="269" s="1" nd="1"/>
        <i x="110" s="1" nd="1"/>
        <i x="278" s="1" nd="1"/>
        <i x="117" s="1" nd="1"/>
        <i x="292" s="1" nd="1"/>
        <i x="131" s="1" nd="1"/>
        <i x="298" s="1" nd="1"/>
        <i x="138" s="1" nd="1"/>
        <i x="304" s="1" nd="1"/>
        <i x="150" s="1" nd="1"/>
        <i x="316" s="1" nd="1"/>
        <i x="154" s="1" nd="1"/>
        <i x="321" s="1" nd="1"/>
        <i x="159" s="1" nd="1"/>
        <i x="13" s="1" nd="1"/>
        <i x="166" s="1" nd="1"/>
        <i x="15" s="1" nd="1"/>
        <i x="168" s="1" nd="1"/>
        <i x="16" s="1" nd="1"/>
        <i x="171" s="1" nd="1"/>
        <i x="19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4" style="SlicerStyleOther1" rowHeight="241300"/>
</slicers>
</file>

<file path=xl/tables/table1.xml><?xml version="1.0" encoding="utf-8"?>
<table xmlns="http://schemas.openxmlformats.org/spreadsheetml/2006/main" id="1" name="FÍSICOS" displayName="FÍSICOS" ref="A1:I81" totalsRowShown="0" headerRowDxfId="476" dataDxfId="474" headerRowBorderDxfId="475" tableBorderDxfId="473">
  <autoFilter ref="A1:I81"/>
  <tableColumns count="9">
    <tableColumn id="1" name="Clave" dataDxfId="472"/>
    <tableColumn id="2" name="Tipo de producto" dataDxfId="471"/>
    <tableColumn id="3" name="Lugar de entrega" dataDxfId="470"/>
    <tableColumn id="4" name="Último precio_x000a_(cts Dlr/lb)" dataDxfId="469"/>
    <tableColumn id="5" name="Cambio neto" dataDxfId="468"/>
    <tableColumn id="6" name="Precio anterior_x000a_(cts Dlr/lb)" dataDxfId="467"/>
    <tableColumn id="7" name="Día actual" dataDxfId="466"/>
    <tableColumn id="8" name="Día anterior" dataDxfId="465"/>
    <tableColumn id="9" name="DÍA DE REPORTE" dataDxfId="464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showGridLines="0" tabSelected="1" topLeftCell="A61" zoomScale="115" zoomScaleNormal="115" workbookViewId="0">
      <selection activeCell="A66" sqref="A66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112.28</v>
      </c>
      <c r="E2" s="7">
        <v>-1.1184500220167259E-2</v>
      </c>
      <c r="F2" s="16">
        <v>113.55</v>
      </c>
      <c r="G2" s="17">
        <v>44925</v>
      </c>
      <c r="H2" s="34">
        <v>44924</v>
      </c>
      <c r="I2" s="19">
        <v>44926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177.8</v>
      </c>
      <c r="E3" s="8">
        <v>-1.5231237884242632E-2</v>
      </c>
      <c r="F3" s="11">
        <v>180.55</v>
      </c>
      <c r="G3" s="12">
        <v>44925</v>
      </c>
      <c r="H3" s="35">
        <v>44924</v>
      </c>
      <c r="I3" s="20">
        <v>44926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241.8</v>
      </c>
      <c r="E4" s="8">
        <v>-1.1245144142302155E-2</v>
      </c>
      <c r="F4" s="11">
        <v>244.55</v>
      </c>
      <c r="G4" s="12">
        <v>44925</v>
      </c>
      <c r="H4" s="35">
        <v>44924</v>
      </c>
      <c r="I4" s="20">
        <v>44926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243.8</v>
      </c>
      <c r="E5" s="8">
        <v>-1.1153924153315731E-2</v>
      </c>
      <c r="F5" s="11">
        <v>246.55</v>
      </c>
      <c r="G5" s="12">
        <v>44925</v>
      </c>
      <c r="H5" s="35">
        <v>44924</v>
      </c>
      <c r="I5" s="20">
        <v>44926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213.8</v>
      </c>
      <c r="E6" s="8">
        <v>-1.2699145693835123E-2</v>
      </c>
      <c r="F6" s="11">
        <v>216.55</v>
      </c>
      <c r="G6" s="12">
        <v>44925</v>
      </c>
      <c r="H6" s="35">
        <v>44924</v>
      </c>
      <c r="I6" s="20">
        <v>44926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204.8</v>
      </c>
      <c r="E7" s="8">
        <v>-1.3249819320645617E-2</v>
      </c>
      <c r="F7" s="11">
        <v>207.55</v>
      </c>
      <c r="G7" s="12">
        <v>44925</v>
      </c>
      <c r="H7" s="35">
        <v>44924</v>
      </c>
      <c r="I7" s="20">
        <v>44926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216.8</v>
      </c>
      <c r="E8" s="8">
        <v>-1.2525620587565456E-2</v>
      </c>
      <c r="F8" s="11">
        <v>219.55</v>
      </c>
      <c r="G8" s="12">
        <v>44925</v>
      </c>
      <c r="H8" s="35">
        <v>44924</v>
      </c>
      <c r="I8" s="20">
        <v>44926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233.8</v>
      </c>
      <c r="E9" s="8">
        <v>-1.1625449165081347E-2</v>
      </c>
      <c r="F9" s="11">
        <v>236.55</v>
      </c>
      <c r="G9" s="12">
        <v>44925</v>
      </c>
      <c r="H9" s="35">
        <v>44924</v>
      </c>
      <c r="I9" s="20">
        <v>44926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171.8</v>
      </c>
      <c r="E10" s="8">
        <v>-1.5754798052134089E-2</v>
      </c>
      <c r="F10" s="11">
        <v>174.55</v>
      </c>
      <c r="G10" s="12">
        <v>44925</v>
      </c>
      <c r="H10" s="35">
        <v>44924</v>
      </c>
      <c r="I10" s="20">
        <v>44926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113.28</v>
      </c>
      <c r="E11" s="8">
        <v>-1.1086861632474854E-2</v>
      </c>
      <c r="F11" s="11">
        <v>114.55</v>
      </c>
      <c r="G11" s="12">
        <v>44925</v>
      </c>
      <c r="H11" s="35">
        <v>44924</v>
      </c>
      <c r="I11" s="20">
        <v>44926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125.28</v>
      </c>
      <c r="E12" s="8">
        <v>-1.003555906756215E-2</v>
      </c>
      <c r="F12" s="11">
        <v>126.55</v>
      </c>
      <c r="G12" s="12">
        <v>44925</v>
      </c>
      <c r="H12" s="35">
        <v>44924</v>
      </c>
      <c r="I12" s="20">
        <v>44926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212.8</v>
      </c>
      <c r="E13" s="8">
        <v>-1.275806077476227E-2</v>
      </c>
      <c r="F13" s="11">
        <v>215.55</v>
      </c>
      <c r="G13" s="12">
        <v>44925</v>
      </c>
      <c r="H13" s="35">
        <v>44924</v>
      </c>
      <c r="I13" s="20">
        <v>44926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85</v>
      </c>
      <c r="E14" s="8">
        <v>0</v>
      </c>
      <c r="F14" s="11">
        <v>85</v>
      </c>
      <c r="G14" s="12">
        <v>44925</v>
      </c>
      <c r="H14" s="35">
        <v>44925</v>
      </c>
      <c r="I14" s="20">
        <v>44926</v>
      </c>
    </row>
    <row r="15" spans="1:9" x14ac:dyDescent="0.35">
      <c r="A15" s="15" t="s">
        <v>19</v>
      </c>
      <c r="B15" s="14" t="s">
        <v>34</v>
      </c>
      <c r="C15" s="11" t="s">
        <v>35</v>
      </c>
      <c r="D15" s="11">
        <v>78</v>
      </c>
      <c r="E15" s="8">
        <v>0</v>
      </c>
      <c r="F15" s="11">
        <v>78</v>
      </c>
      <c r="G15" s="12">
        <v>44925</v>
      </c>
      <c r="H15" s="35">
        <v>44925</v>
      </c>
      <c r="I15" s="20">
        <v>44926</v>
      </c>
    </row>
    <row r="16" spans="1:9" x14ac:dyDescent="0.35">
      <c r="A16" s="28" t="s">
        <v>50</v>
      </c>
      <c r="B16" s="29" t="s">
        <v>48</v>
      </c>
      <c r="C16" s="11" t="s">
        <v>21</v>
      </c>
      <c r="D16" s="30">
        <v>209.8</v>
      </c>
      <c r="E16" s="31">
        <v>-1.2938132204187269E-2</v>
      </c>
      <c r="F16" s="30">
        <v>212.55</v>
      </c>
      <c r="G16" s="32">
        <v>44925</v>
      </c>
      <c r="H16" s="36">
        <v>44924</v>
      </c>
      <c r="I16" s="33">
        <v>44926</v>
      </c>
    </row>
    <row r="17" spans="1:9" ht="18.75" thickBot="1" x14ac:dyDescent="0.4">
      <c r="A17" s="28" t="s">
        <v>51</v>
      </c>
      <c r="B17" s="29" t="s">
        <v>49</v>
      </c>
      <c r="C17" s="30"/>
      <c r="D17" s="30"/>
      <c r="E17" s="31" t="s">
        <v>47</v>
      </c>
      <c r="F17" s="30">
        <v>0</v>
      </c>
      <c r="G17" s="32">
        <v>44925</v>
      </c>
      <c r="H17" s="36">
        <v>44925</v>
      </c>
      <c r="I17" s="33">
        <v>44926</v>
      </c>
    </row>
    <row r="18" spans="1:9" x14ac:dyDescent="0.35">
      <c r="A18" s="9" t="s">
        <v>6</v>
      </c>
      <c r="B18" s="10" t="s">
        <v>20</v>
      </c>
      <c r="C18" s="16" t="s">
        <v>21</v>
      </c>
      <c r="D18" s="16">
        <v>112.28</v>
      </c>
      <c r="E18" s="21">
        <f>(FÍSICOS[[#This Row],[Último precio
(cts Dlr/lb)]]-FÍSICOS[[#This Row],[Precio anterior
(cts Dlr/lb)]])/FÍSICOS[[#This Row],[Precio anterior
(cts Dlr/lb)]]</f>
        <v>0</v>
      </c>
      <c r="F18" s="16">
        <f t="shared" ref="F18:F30" si="0">D2</f>
        <v>112.28</v>
      </c>
      <c r="G18" s="17">
        <v>44925</v>
      </c>
      <c r="H18" s="18">
        <f t="shared" ref="H18:H30" si="1">G2</f>
        <v>44925</v>
      </c>
      <c r="I18" s="19">
        <v>44927</v>
      </c>
    </row>
    <row r="19" spans="1:9" x14ac:dyDescent="0.35">
      <c r="A19" s="15" t="s">
        <v>7</v>
      </c>
      <c r="B19" s="6" t="s">
        <v>22</v>
      </c>
      <c r="C19" s="11" t="s">
        <v>21</v>
      </c>
      <c r="D19" s="11">
        <v>177.8</v>
      </c>
      <c r="E19" s="22">
        <f>(FÍSICOS[[#This Row],[Último precio
(cts Dlr/lb)]]-FÍSICOS[[#This Row],[Precio anterior
(cts Dlr/lb)]])/FÍSICOS[[#This Row],[Precio anterior
(cts Dlr/lb)]]</f>
        <v>0</v>
      </c>
      <c r="F19" s="11">
        <f t="shared" si="0"/>
        <v>177.8</v>
      </c>
      <c r="G19" s="12">
        <v>44925</v>
      </c>
      <c r="H19" s="13">
        <f t="shared" si="1"/>
        <v>44925</v>
      </c>
      <c r="I19" s="20">
        <v>44927</v>
      </c>
    </row>
    <row r="20" spans="1:9" x14ac:dyDescent="0.35">
      <c r="A20" s="15" t="s">
        <v>8</v>
      </c>
      <c r="B20" s="6" t="s">
        <v>23</v>
      </c>
      <c r="C20" s="11" t="s">
        <v>21</v>
      </c>
      <c r="D20" s="11">
        <v>241.8</v>
      </c>
      <c r="E20" s="22">
        <f>(FÍSICOS[[#This Row],[Último precio
(cts Dlr/lb)]]-FÍSICOS[[#This Row],[Precio anterior
(cts Dlr/lb)]])/FÍSICOS[[#This Row],[Precio anterior
(cts Dlr/lb)]]</f>
        <v>0</v>
      </c>
      <c r="F20" s="11">
        <f t="shared" si="0"/>
        <v>241.8</v>
      </c>
      <c r="G20" s="12">
        <v>44925</v>
      </c>
      <c r="H20" s="13">
        <f t="shared" si="1"/>
        <v>44925</v>
      </c>
      <c r="I20" s="20">
        <v>44927</v>
      </c>
    </row>
    <row r="21" spans="1:9" x14ac:dyDescent="0.35">
      <c r="A21" s="15" t="s">
        <v>9</v>
      </c>
      <c r="B21" s="14" t="s">
        <v>24</v>
      </c>
      <c r="C21" s="11" t="s">
        <v>21</v>
      </c>
      <c r="D21" s="11">
        <v>243.8</v>
      </c>
      <c r="E21" s="22">
        <f>(FÍSICOS[[#This Row],[Último precio
(cts Dlr/lb)]]-FÍSICOS[[#This Row],[Precio anterior
(cts Dlr/lb)]])/FÍSICOS[[#This Row],[Precio anterior
(cts Dlr/lb)]]</f>
        <v>0</v>
      </c>
      <c r="F21" s="11">
        <f t="shared" si="0"/>
        <v>243.8</v>
      </c>
      <c r="G21" s="12">
        <v>44925</v>
      </c>
      <c r="H21" s="13">
        <f t="shared" si="1"/>
        <v>44925</v>
      </c>
      <c r="I21" s="20">
        <v>44927</v>
      </c>
    </row>
    <row r="22" spans="1:9" x14ac:dyDescent="0.35">
      <c r="A22" s="15" t="s">
        <v>10</v>
      </c>
      <c r="B22" s="14" t="s">
        <v>25</v>
      </c>
      <c r="C22" s="11" t="s">
        <v>21</v>
      </c>
      <c r="D22" s="11">
        <v>213.8</v>
      </c>
      <c r="E22" s="22">
        <f>(FÍSICOS[[#This Row],[Último precio
(cts Dlr/lb)]]-FÍSICOS[[#This Row],[Precio anterior
(cts Dlr/lb)]])/FÍSICOS[[#This Row],[Precio anterior
(cts Dlr/lb)]]</f>
        <v>0</v>
      </c>
      <c r="F22" s="11">
        <f t="shared" si="0"/>
        <v>213.8</v>
      </c>
      <c r="G22" s="12">
        <v>44925</v>
      </c>
      <c r="H22" s="13">
        <f t="shared" si="1"/>
        <v>44925</v>
      </c>
      <c r="I22" s="20">
        <v>44927</v>
      </c>
    </row>
    <row r="23" spans="1:9" x14ac:dyDescent="0.35">
      <c r="A23" s="15" t="s">
        <v>11</v>
      </c>
      <c r="B23" s="14" t="s">
        <v>26</v>
      </c>
      <c r="C23" s="11" t="s">
        <v>46</v>
      </c>
      <c r="D23" s="11">
        <v>204.8</v>
      </c>
      <c r="E23" s="22">
        <f>(FÍSICOS[[#This Row],[Último precio
(cts Dlr/lb)]]-FÍSICOS[[#This Row],[Precio anterior
(cts Dlr/lb)]])/FÍSICOS[[#This Row],[Precio anterior
(cts Dlr/lb)]]</f>
        <v>0</v>
      </c>
      <c r="F23" s="11">
        <f t="shared" si="0"/>
        <v>204.8</v>
      </c>
      <c r="G23" s="12">
        <v>44925</v>
      </c>
      <c r="H23" s="13">
        <f t="shared" si="1"/>
        <v>44925</v>
      </c>
      <c r="I23" s="20">
        <v>44927</v>
      </c>
    </row>
    <row r="24" spans="1:9" x14ac:dyDescent="0.35">
      <c r="A24" s="15" t="s">
        <v>12</v>
      </c>
      <c r="B24" s="14" t="s">
        <v>27</v>
      </c>
      <c r="C24" s="11" t="s">
        <v>21</v>
      </c>
      <c r="D24" s="11">
        <v>216.8</v>
      </c>
      <c r="E24" s="22">
        <f>(FÍSICOS[[#This Row],[Último precio
(cts Dlr/lb)]]-FÍSICOS[[#This Row],[Precio anterior
(cts Dlr/lb)]])/FÍSICOS[[#This Row],[Precio anterior
(cts Dlr/lb)]]</f>
        <v>0</v>
      </c>
      <c r="F24" s="11">
        <f t="shared" si="0"/>
        <v>216.8</v>
      </c>
      <c r="G24" s="12">
        <v>44925</v>
      </c>
      <c r="H24" s="13">
        <f t="shared" si="1"/>
        <v>44925</v>
      </c>
      <c r="I24" s="20">
        <v>44927</v>
      </c>
    </row>
    <row r="25" spans="1:9" x14ac:dyDescent="0.35">
      <c r="A25" s="15" t="s">
        <v>13</v>
      </c>
      <c r="B25" s="14" t="s">
        <v>28</v>
      </c>
      <c r="C25" s="11" t="s">
        <v>21</v>
      </c>
      <c r="D25" s="11">
        <v>233.8</v>
      </c>
      <c r="E25" s="22">
        <f>(FÍSICOS[[#This Row],[Último precio
(cts Dlr/lb)]]-FÍSICOS[[#This Row],[Precio anterior
(cts Dlr/lb)]])/FÍSICOS[[#This Row],[Precio anterior
(cts Dlr/lb)]]</f>
        <v>0</v>
      </c>
      <c r="F25" s="11">
        <f t="shared" si="0"/>
        <v>233.8</v>
      </c>
      <c r="G25" s="12">
        <v>44925</v>
      </c>
      <c r="H25" s="13">
        <f t="shared" si="1"/>
        <v>44925</v>
      </c>
      <c r="I25" s="20">
        <v>44927</v>
      </c>
    </row>
    <row r="26" spans="1:9" x14ac:dyDescent="0.35">
      <c r="A26" s="15" t="s">
        <v>14</v>
      </c>
      <c r="B26" s="14" t="s">
        <v>29</v>
      </c>
      <c r="C26" s="11" t="s">
        <v>21</v>
      </c>
      <c r="D26" s="11">
        <v>171.8</v>
      </c>
      <c r="E26" s="22">
        <f>(FÍSICOS[[#This Row],[Último precio
(cts Dlr/lb)]]-FÍSICOS[[#This Row],[Precio anterior
(cts Dlr/lb)]])/FÍSICOS[[#This Row],[Precio anterior
(cts Dlr/lb)]]</f>
        <v>0</v>
      </c>
      <c r="F26" s="11">
        <f t="shared" si="0"/>
        <v>171.8</v>
      </c>
      <c r="G26" s="12">
        <v>44925</v>
      </c>
      <c r="H26" s="13">
        <f t="shared" si="1"/>
        <v>44925</v>
      </c>
      <c r="I26" s="20">
        <v>44927</v>
      </c>
    </row>
    <row r="27" spans="1:9" x14ac:dyDescent="0.35">
      <c r="A27" s="15" t="s">
        <v>15</v>
      </c>
      <c r="B27" s="14" t="s">
        <v>30</v>
      </c>
      <c r="C27" s="11" t="s">
        <v>21</v>
      </c>
      <c r="D27" s="11">
        <v>113.28</v>
      </c>
      <c r="E27" s="22">
        <f>(FÍSICOS[[#This Row],[Último precio
(cts Dlr/lb)]]-FÍSICOS[[#This Row],[Precio anterior
(cts Dlr/lb)]])/FÍSICOS[[#This Row],[Precio anterior
(cts Dlr/lb)]]</f>
        <v>0</v>
      </c>
      <c r="F27" s="11">
        <f t="shared" si="0"/>
        <v>113.28</v>
      </c>
      <c r="G27" s="12">
        <v>44925</v>
      </c>
      <c r="H27" s="13">
        <f t="shared" si="1"/>
        <v>44925</v>
      </c>
      <c r="I27" s="20">
        <v>44927</v>
      </c>
    </row>
    <row r="28" spans="1:9" x14ac:dyDescent="0.35">
      <c r="A28" s="15" t="s">
        <v>16</v>
      </c>
      <c r="B28" s="14" t="s">
        <v>31</v>
      </c>
      <c r="C28" s="11" t="s">
        <v>21</v>
      </c>
      <c r="D28" s="11">
        <v>125.28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125.28</v>
      </c>
      <c r="G28" s="12">
        <v>44925</v>
      </c>
      <c r="H28" s="13">
        <f t="shared" si="1"/>
        <v>44925</v>
      </c>
      <c r="I28" s="20">
        <v>44927</v>
      </c>
    </row>
    <row r="29" spans="1:9" x14ac:dyDescent="0.35">
      <c r="A29" s="15" t="s">
        <v>17</v>
      </c>
      <c r="B29" s="14" t="s">
        <v>32</v>
      </c>
      <c r="C29" s="11" t="s">
        <v>21</v>
      </c>
      <c r="D29" s="11">
        <v>212.8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212.8</v>
      </c>
      <c r="G29" s="12">
        <v>44925</v>
      </c>
      <c r="H29" s="13">
        <f t="shared" si="1"/>
        <v>44925</v>
      </c>
      <c r="I29" s="20">
        <v>44927</v>
      </c>
    </row>
    <row r="30" spans="1:9" x14ac:dyDescent="0.35">
      <c r="A30" s="15" t="s">
        <v>18</v>
      </c>
      <c r="B30" s="14" t="s">
        <v>33</v>
      </c>
      <c r="C30" s="11" t="s">
        <v>35</v>
      </c>
      <c r="D30" s="11">
        <v>85</v>
      </c>
      <c r="E30" s="22">
        <f>(FÍSICOS[[#This Row],[Último precio
(cts Dlr/lb)]]-FÍSICOS[[#This Row],[Precio anterior
(cts Dlr/lb)]])/FÍSICOS[[#This Row],[Precio anterior
(cts Dlr/lb)]]</f>
        <v>0</v>
      </c>
      <c r="F30" s="11">
        <f t="shared" si="0"/>
        <v>85</v>
      </c>
      <c r="G30" s="12">
        <v>44925</v>
      </c>
      <c r="H30" s="13">
        <f t="shared" si="1"/>
        <v>44925</v>
      </c>
      <c r="I30" s="20">
        <v>44927</v>
      </c>
    </row>
    <row r="31" spans="1:9" x14ac:dyDescent="0.35">
      <c r="A31" s="15" t="s">
        <v>19</v>
      </c>
      <c r="B31" s="14" t="s">
        <v>34</v>
      </c>
      <c r="C31" s="11" t="s">
        <v>35</v>
      </c>
      <c r="D31" s="11">
        <v>78</v>
      </c>
      <c r="E31" s="22">
        <f>(FÍSICOS[[#This Row],[Último precio
(cts Dlr/lb)]]-FÍSICOS[[#This Row],[Precio anterior
(cts Dlr/lb)]])/FÍSICOS[[#This Row],[Precio anterior
(cts Dlr/lb)]]</f>
        <v>0</v>
      </c>
      <c r="F31" s="11">
        <f t="shared" ref="F31:F46" si="2">D15</f>
        <v>78</v>
      </c>
      <c r="G31" s="12">
        <v>44925</v>
      </c>
      <c r="H31" s="13">
        <f t="shared" ref="H31:H46" si="3">G15</f>
        <v>44925</v>
      </c>
      <c r="I31" s="20">
        <v>44927</v>
      </c>
    </row>
    <row r="32" spans="1:9" x14ac:dyDescent="0.35">
      <c r="A32" s="28" t="s">
        <v>50</v>
      </c>
      <c r="B32" s="29" t="s">
        <v>48</v>
      </c>
      <c r="C32" s="11" t="s">
        <v>21</v>
      </c>
      <c r="D32" s="30">
        <v>209.8</v>
      </c>
      <c r="E32" s="22">
        <f>(FÍSICOS[[#This Row],[Último precio
(cts Dlr/lb)]]-FÍSICOS[[#This Row],[Precio anterior
(cts Dlr/lb)]])/FÍSICOS[[#This Row],[Precio anterior
(cts Dlr/lb)]]</f>
        <v>0</v>
      </c>
      <c r="F32" s="11">
        <f t="shared" si="2"/>
        <v>209.8</v>
      </c>
      <c r="G32" s="32">
        <v>44925</v>
      </c>
      <c r="H32" s="13">
        <f t="shared" si="3"/>
        <v>44925</v>
      </c>
      <c r="I32" s="33">
        <v>44927</v>
      </c>
    </row>
    <row r="33" spans="1:9" ht="18.75" thickBot="1" x14ac:dyDescent="0.4">
      <c r="A33" s="28" t="s">
        <v>51</v>
      </c>
      <c r="B33" s="29" t="s">
        <v>49</v>
      </c>
      <c r="C33" s="30"/>
      <c r="D33" s="30"/>
      <c r="E33" s="22" t="s">
        <v>47</v>
      </c>
      <c r="F33" s="11">
        <f t="shared" si="2"/>
        <v>0</v>
      </c>
      <c r="G33" s="32">
        <v>44925</v>
      </c>
      <c r="H33" s="13">
        <f t="shared" si="3"/>
        <v>44925</v>
      </c>
      <c r="I33" s="33">
        <v>44927</v>
      </c>
    </row>
    <row r="34" spans="1:9" x14ac:dyDescent="0.35">
      <c r="A34" s="37" t="s">
        <v>6</v>
      </c>
      <c r="B34" s="38" t="s">
        <v>20</v>
      </c>
      <c r="C34" s="40" t="s">
        <v>21</v>
      </c>
      <c r="D34" s="40">
        <v>112.28</v>
      </c>
      <c r="E34" s="41">
        <f>(FÍSICOS[[#This Row],[Último precio
(cts Dlr/lb)]]-FÍSICOS[[#This Row],[Precio anterior
(cts Dlr/lb)]])/FÍSICOS[[#This Row],[Precio anterior
(cts Dlr/lb)]]</f>
        <v>0</v>
      </c>
      <c r="F34" s="40">
        <f t="shared" si="2"/>
        <v>112.28</v>
      </c>
      <c r="G34" s="42">
        <v>44925</v>
      </c>
      <c r="H34" s="43">
        <f t="shared" si="3"/>
        <v>44925</v>
      </c>
      <c r="I34" s="45">
        <v>44928</v>
      </c>
    </row>
    <row r="35" spans="1:9" x14ac:dyDescent="0.35">
      <c r="A35" s="28" t="s">
        <v>7</v>
      </c>
      <c r="B35" s="39" t="s">
        <v>22</v>
      </c>
      <c r="C35" s="30" t="s">
        <v>21</v>
      </c>
      <c r="D35" s="30">
        <v>177.8</v>
      </c>
      <c r="E35" s="31">
        <f>(FÍSICOS[[#This Row],[Último precio
(cts Dlr/lb)]]-FÍSICOS[[#This Row],[Precio anterior
(cts Dlr/lb)]])/FÍSICOS[[#This Row],[Precio anterior
(cts Dlr/lb)]]</f>
        <v>0</v>
      </c>
      <c r="F35" s="30">
        <f t="shared" si="2"/>
        <v>177.8</v>
      </c>
      <c r="G35" s="32">
        <v>44925</v>
      </c>
      <c r="H35" s="44">
        <f t="shared" si="3"/>
        <v>44925</v>
      </c>
      <c r="I35" s="33">
        <v>44928</v>
      </c>
    </row>
    <row r="36" spans="1:9" x14ac:dyDescent="0.35">
      <c r="A36" s="28" t="s">
        <v>8</v>
      </c>
      <c r="B36" s="39" t="s">
        <v>23</v>
      </c>
      <c r="C36" s="30" t="s">
        <v>21</v>
      </c>
      <c r="D36" s="30">
        <v>241.8</v>
      </c>
      <c r="E36" s="31">
        <f>(FÍSICOS[[#This Row],[Último precio
(cts Dlr/lb)]]-FÍSICOS[[#This Row],[Precio anterior
(cts Dlr/lb)]])/FÍSICOS[[#This Row],[Precio anterior
(cts Dlr/lb)]]</f>
        <v>0</v>
      </c>
      <c r="F36" s="30">
        <f t="shared" si="2"/>
        <v>241.8</v>
      </c>
      <c r="G36" s="32">
        <v>44925</v>
      </c>
      <c r="H36" s="44">
        <f t="shared" si="3"/>
        <v>44925</v>
      </c>
      <c r="I36" s="33">
        <v>44928</v>
      </c>
    </row>
    <row r="37" spans="1:9" x14ac:dyDescent="0.35">
      <c r="A37" s="28" t="s">
        <v>9</v>
      </c>
      <c r="B37" s="29" t="s">
        <v>24</v>
      </c>
      <c r="C37" s="30" t="s">
        <v>21</v>
      </c>
      <c r="D37" s="30">
        <v>243.8</v>
      </c>
      <c r="E37" s="31">
        <f>(FÍSICOS[[#This Row],[Último precio
(cts Dlr/lb)]]-FÍSICOS[[#This Row],[Precio anterior
(cts Dlr/lb)]])/FÍSICOS[[#This Row],[Precio anterior
(cts Dlr/lb)]]</f>
        <v>0</v>
      </c>
      <c r="F37" s="30">
        <f t="shared" si="2"/>
        <v>243.8</v>
      </c>
      <c r="G37" s="32">
        <v>44925</v>
      </c>
      <c r="H37" s="44">
        <f t="shared" si="3"/>
        <v>44925</v>
      </c>
      <c r="I37" s="33">
        <v>44928</v>
      </c>
    </row>
    <row r="38" spans="1:9" x14ac:dyDescent="0.35">
      <c r="A38" s="28" t="s">
        <v>10</v>
      </c>
      <c r="B38" s="29" t="s">
        <v>25</v>
      </c>
      <c r="C38" s="30" t="s">
        <v>21</v>
      </c>
      <c r="D38" s="30">
        <v>213.8</v>
      </c>
      <c r="E38" s="31">
        <f>(FÍSICOS[[#This Row],[Último precio
(cts Dlr/lb)]]-FÍSICOS[[#This Row],[Precio anterior
(cts Dlr/lb)]])/FÍSICOS[[#This Row],[Precio anterior
(cts Dlr/lb)]]</f>
        <v>0</v>
      </c>
      <c r="F38" s="30">
        <f t="shared" si="2"/>
        <v>213.8</v>
      </c>
      <c r="G38" s="32">
        <v>44925</v>
      </c>
      <c r="H38" s="44">
        <f t="shared" si="3"/>
        <v>44925</v>
      </c>
      <c r="I38" s="33">
        <v>44928</v>
      </c>
    </row>
    <row r="39" spans="1:9" x14ac:dyDescent="0.35">
      <c r="A39" s="28" t="s">
        <v>11</v>
      </c>
      <c r="B39" s="29" t="s">
        <v>26</v>
      </c>
      <c r="C39" s="30" t="s">
        <v>46</v>
      </c>
      <c r="D39" s="30">
        <v>204.8</v>
      </c>
      <c r="E39" s="31">
        <f>(FÍSICOS[[#This Row],[Último precio
(cts Dlr/lb)]]-FÍSICOS[[#This Row],[Precio anterior
(cts Dlr/lb)]])/FÍSICOS[[#This Row],[Precio anterior
(cts Dlr/lb)]]</f>
        <v>0</v>
      </c>
      <c r="F39" s="30">
        <f t="shared" si="2"/>
        <v>204.8</v>
      </c>
      <c r="G39" s="32">
        <v>44925</v>
      </c>
      <c r="H39" s="44">
        <f t="shared" si="3"/>
        <v>44925</v>
      </c>
      <c r="I39" s="33">
        <v>44928</v>
      </c>
    </row>
    <row r="40" spans="1:9" x14ac:dyDescent="0.35">
      <c r="A40" s="28" t="s">
        <v>12</v>
      </c>
      <c r="B40" s="29" t="s">
        <v>27</v>
      </c>
      <c r="C40" s="30" t="s">
        <v>21</v>
      </c>
      <c r="D40" s="30">
        <v>216.8</v>
      </c>
      <c r="E40" s="31">
        <f>(FÍSICOS[[#This Row],[Último precio
(cts Dlr/lb)]]-FÍSICOS[[#This Row],[Precio anterior
(cts Dlr/lb)]])/FÍSICOS[[#This Row],[Precio anterior
(cts Dlr/lb)]]</f>
        <v>0</v>
      </c>
      <c r="F40" s="30">
        <f t="shared" si="2"/>
        <v>216.8</v>
      </c>
      <c r="G40" s="32">
        <v>44925</v>
      </c>
      <c r="H40" s="44">
        <f t="shared" si="3"/>
        <v>44925</v>
      </c>
      <c r="I40" s="33">
        <v>44928</v>
      </c>
    </row>
    <row r="41" spans="1:9" x14ac:dyDescent="0.35">
      <c r="A41" s="28" t="s">
        <v>13</v>
      </c>
      <c r="B41" s="29" t="s">
        <v>28</v>
      </c>
      <c r="C41" s="30" t="s">
        <v>21</v>
      </c>
      <c r="D41" s="30">
        <v>233.8</v>
      </c>
      <c r="E41" s="31">
        <f>(FÍSICOS[[#This Row],[Último precio
(cts Dlr/lb)]]-FÍSICOS[[#This Row],[Precio anterior
(cts Dlr/lb)]])/FÍSICOS[[#This Row],[Precio anterior
(cts Dlr/lb)]]</f>
        <v>0</v>
      </c>
      <c r="F41" s="30">
        <f t="shared" si="2"/>
        <v>233.8</v>
      </c>
      <c r="G41" s="32">
        <v>44925</v>
      </c>
      <c r="H41" s="44">
        <f t="shared" si="3"/>
        <v>44925</v>
      </c>
      <c r="I41" s="33">
        <v>44928</v>
      </c>
    </row>
    <row r="42" spans="1:9" x14ac:dyDescent="0.35">
      <c r="A42" s="28" t="s">
        <v>14</v>
      </c>
      <c r="B42" s="29" t="s">
        <v>29</v>
      </c>
      <c r="C42" s="30" t="s">
        <v>21</v>
      </c>
      <c r="D42" s="30">
        <v>171.8</v>
      </c>
      <c r="E42" s="31">
        <f>(FÍSICOS[[#This Row],[Último precio
(cts Dlr/lb)]]-FÍSICOS[[#This Row],[Precio anterior
(cts Dlr/lb)]])/FÍSICOS[[#This Row],[Precio anterior
(cts Dlr/lb)]]</f>
        <v>0</v>
      </c>
      <c r="F42" s="30">
        <f t="shared" si="2"/>
        <v>171.8</v>
      </c>
      <c r="G42" s="32">
        <v>44925</v>
      </c>
      <c r="H42" s="44">
        <f t="shared" si="3"/>
        <v>44925</v>
      </c>
      <c r="I42" s="33">
        <v>44928</v>
      </c>
    </row>
    <row r="43" spans="1:9" x14ac:dyDescent="0.35">
      <c r="A43" s="28" t="s">
        <v>15</v>
      </c>
      <c r="B43" s="29" t="s">
        <v>30</v>
      </c>
      <c r="C43" s="30" t="s">
        <v>21</v>
      </c>
      <c r="D43" s="30">
        <v>113.28</v>
      </c>
      <c r="E43" s="31">
        <f>(FÍSICOS[[#This Row],[Último precio
(cts Dlr/lb)]]-FÍSICOS[[#This Row],[Precio anterior
(cts Dlr/lb)]])/FÍSICOS[[#This Row],[Precio anterior
(cts Dlr/lb)]]</f>
        <v>0</v>
      </c>
      <c r="F43" s="30">
        <f t="shared" si="2"/>
        <v>113.28</v>
      </c>
      <c r="G43" s="32">
        <v>44925</v>
      </c>
      <c r="H43" s="44">
        <f t="shared" si="3"/>
        <v>44925</v>
      </c>
      <c r="I43" s="33">
        <v>44928</v>
      </c>
    </row>
    <row r="44" spans="1:9" x14ac:dyDescent="0.35">
      <c r="A44" s="28" t="s">
        <v>16</v>
      </c>
      <c r="B44" s="29" t="s">
        <v>31</v>
      </c>
      <c r="C44" s="30" t="s">
        <v>21</v>
      </c>
      <c r="D44" s="30">
        <v>125.28</v>
      </c>
      <c r="E44" s="31">
        <f>(FÍSICOS[[#This Row],[Último precio
(cts Dlr/lb)]]-FÍSICOS[[#This Row],[Precio anterior
(cts Dlr/lb)]])/FÍSICOS[[#This Row],[Precio anterior
(cts Dlr/lb)]]</f>
        <v>0</v>
      </c>
      <c r="F44" s="30">
        <f t="shared" si="2"/>
        <v>125.28</v>
      </c>
      <c r="G44" s="32">
        <v>44925</v>
      </c>
      <c r="H44" s="44">
        <f t="shared" si="3"/>
        <v>44925</v>
      </c>
      <c r="I44" s="33">
        <v>44928</v>
      </c>
    </row>
    <row r="45" spans="1:9" x14ac:dyDescent="0.35">
      <c r="A45" s="28" t="s">
        <v>17</v>
      </c>
      <c r="B45" s="29" t="s">
        <v>32</v>
      </c>
      <c r="C45" s="30" t="s">
        <v>21</v>
      </c>
      <c r="D45" s="30">
        <v>212.8</v>
      </c>
      <c r="E45" s="31">
        <f>(FÍSICOS[[#This Row],[Último precio
(cts Dlr/lb)]]-FÍSICOS[[#This Row],[Precio anterior
(cts Dlr/lb)]])/FÍSICOS[[#This Row],[Precio anterior
(cts Dlr/lb)]]</f>
        <v>0</v>
      </c>
      <c r="F45" s="30">
        <f t="shared" si="2"/>
        <v>212.8</v>
      </c>
      <c r="G45" s="32">
        <v>44925</v>
      </c>
      <c r="H45" s="44">
        <f t="shared" si="3"/>
        <v>44925</v>
      </c>
      <c r="I45" s="33">
        <v>44928</v>
      </c>
    </row>
    <row r="46" spans="1:9" x14ac:dyDescent="0.35">
      <c r="A46" s="28" t="s">
        <v>18</v>
      </c>
      <c r="B46" s="29" t="s">
        <v>33</v>
      </c>
      <c r="C46" s="30" t="s">
        <v>35</v>
      </c>
      <c r="D46" s="30">
        <v>85</v>
      </c>
      <c r="E46" s="31">
        <f>(FÍSICOS[[#This Row],[Último precio
(cts Dlr/lb)]]-FÍSICOS[[#This Row],[Precio anterior
(cts Dlr/lb)]])/FÍSICOS[[#This Row],[Precio anterior
(cts Dlr/lb)]]</f>
        <v>0</v>
      </c>
      <c r="F46" s="30">
        <f t="shared" si="2"/>
        <v>85</v>
      </c>
      <c r="G46" s="32">
        <v>44928</v>
      </c>
      <c r="H46" s="44">
        <f t="shared" si="3"/>
        <v>44925</v>
      </c>
      <c r="I46" s="33">
        <v>44928</v>
      </c>
    </row>
    <row r="47" spans="1:9" x14ac:dyDescent="0.35">
      <c r="A47" s="28" t="s">
        <v>19</v>
      </c>
      <c r="B47" s="29" t="s">
        <v>34</v>
      </c>
      <c r="C47" s="30" t="s">
        <v>35</v>
      </c>
      <c r="D47" s="30">
        <v>78</v>
      </c>
      <c r="E47" s="31">
        <f>(FÍSICOS[[#This Row],[Último precio
(cts Dlr/lb)]]-FÍSICOS[[#This Row],[Precio anterior
(cts Dlr/lb)]])/FÍSICOS[[#This Row],[Precio anterior
(cts Dlr/lb)]]</f>
        <v>0</v>
      </c>
      <c r="F47" s="30">
        <f t="shared" ref="F47:F62" si="4">D31</f>
        <v>78</v>
      </c>
      <c r="G47" s="32">
        <v>44928</v>
      </c>
      <c r="H47" s="44">
        <f t="shared" ref="H47:H62" si="5">G31</f>
        <v>44925</v>
      </c>
      <c r="I47" s="33">
        <v>44928</v>
      </c>
    </row>
    <row r="48" spans="1:9" x14ac:dyDescent="0.35">
      <c r="A48" s="28" t="s">
        <v>50</v>
      </c>
      <c r="B48" s="29" t="s">
        <v>48</v>
      </c>
      <c r="C48" s="30" t="s">
        <v>21</v>
      </c>
      <c r="D48" s="30">
        <v>209.8</v>
      </c>
      <c r="E48" s="31">
        <f>(FÍSICOS[[#This Row],[Último precio
(cts Dlr/lb)]]-FÍSICOS[[#This Row],[Precio anterior
(cts Dlr/lb)]])/FÍSICOS[[#This Row],[Precio anterior
(cts Dlr/lb)]]</f>
        <v>0</v>
      </c>
      <c r="F48" s="30">
        <f t="shared" si="4"/>
        <v>209.8</v>
      </c>
      <c r="G48" s="32">
        <v>44925</v>
      </c>
      <c r="H48" s="44">
        <f t="shared" si="5"/>
        <v>44925</v>
      </c>
      <c r="I48" s="33">
        <v>44928</v>
      </c>
    </row>
    <row r="49" spans="1:9" ht="18.75" thickBot="1" x14ac:dyDescent="0.4">
      <c r="A49" s="28" t="s">
        <v>51</v>
      </c>
      <c r="B49" s="29" t="s">
        <v>49</v>
      </c>
      <c r="C49" s="30"/>
      <c r="D49" s="30"/>
      <c r="E49" s="31" t="s">
        <v>47</v>
      </c>
      <c r="F49" s="30">
        <f t="shared" si="4"/>
        <v>0</v>
      </c>
      <c r="G49" s="32">
        <v>44928</v>
      </c>
      <c r="H49" s="44">
        <f t="shared" si="5"/>
        <v>44925</v>
      </c>
      <c r="I49" s="33">
        <v>44928</v>
      </c>
    </row>
    <row r="50" spans="1:9" x14ac:dyDescent="0.35">
      <c r="A50" s="37" t="s">
        <v>6</v>
      </c>
      <c r="B50" s="38" t="s">
        <v>20</v>
      </c>
      <c r="C50" s="40" t="s">
        <v>21</v>
      </c>
      <c r="D50" s="40">
        <v>112.28</v>
      </c>
      <c r="E50" s="41">
        <f>(FÍSICOS[[#This Row],[Último precio
(cts Dlr/lb)]]-FÍSICOS[[#This Row],[Precio anterior
(cts Dlr/lb)]])/FÍSICOS[[#This Row],[Precio anterior
(cts Dlr/lb)]]</f>
        <v>0</v>
      </c>
      <c r="F50" s="40">
        <f t="shared" si="4"/>
        <v>112.28</v>
      </c>
      <c r="G50" s="42">
        <v>44928</v>
      </c>
      <c r="H50" s="43">
        <f t="shared" si="5"/>
        <v>44925</v>
      </c>
      <c r="I50" s="45">
        <v>44929</v>
      </c>
    </row>
    <row r="51" spans="1:9" x14ac:dyDescent="0.35">
      <c r="A51" s="28" t="s">
        <v>7</v>
      </c>
      <c r="B51" s="39" t="s">
        <v>22</v>
      </c>
      <c r="C51" s="30" t="s">
        <v>21</v>
      </c>
      <c r="D51" s="30">
        <v>177.8</v>
      </c>
      <c r="E51" s="31">
        <f>(FÍSICOS[[#This Row],[Último precio
(cts Dlr/lb)]]-FÍSICOS[[#This Row],[Precio anterior
(cts Dlr/lb)]])/FÍSICOS[[#This Row],[Precio anterior
(cts Dlr/lb)]]</f>
        <v>0</v>
      </c>
      <c r="F51" s="30">
        <f t="shared" si="4"/>
        <v>177.8</v>
      </c>
      <c r="G51" s="32">
        <v>44928</v>
      </c>
      <c r="H51" s="44">
        <f t="shared" si="5"/>
        <v>44925</v>
      </c>
      <c r="I51" s="33">
        <v>44929</v>
      </c>
    </row>
    <row r="52" spans="1:9" x14ac:dyDescent="0.35">
      <c r="A52" s="28" t="s">
        <v>8</v>
      </c>
      <c r="B52" s="39" t="s">
        <v>23</v>
      </c>
      <c r="C52" s="30" t="s">
        <v>21</v>
      </c>
      <c r="D52" s="30">
        <v>241.8</v>
      </c>
      <c r="E52" s="31">
        <f>(FÍSICOS[[#This Row],[Último precio
(cts Dlr/lb)]]-FÍSICOS[[#This Row],[Precio anterior
(cts Dlr/lb)]])/FÍSICOS[[#This Row],[Precio anterior
(cts Dlr/lb)]]</f>
        <v>0</v>
      </c>
      <c r="F52" s="30">
        <f t="shared" si="4"/>
        <v>241.8</v>
      </c>
      <c r="G52" s="32">
        <v>44928</v>
      </c>
      <c r="H52" s="44">
        <f t="shared" si="5"/>
        <v>44925</v>
      </c>
      <c r="I52" s="33">
        <v>44929</v>
      </c>
    </row>
    <row r="53" spans="1:9" x14ac:dyDescent="0.35">
      <c r="A53" s="28" t="s">
        <v>9</v>
      </c>
      <c r="B53" s="29" t="s">
        <v>24</v>
      </c>
      <c r="C53" s="30" t="s">
        <v>21</v>
      </c>
      <c r="D53" s="30">
        <v>243.8</v>
      </c>
      <c r="E53" s="31">
        <f>(FÍSICOS[[#This Row],[Último precio
(cts Dlr/lb)]]-FÍSICOS[[#This Row],[Precio anterior
(cts Dlr/lb)]])/FÍSICOS[[#This Row],[Precio anterior
(cts Dlr/lb)]]</f>
        <v>0</v>
      </c>
      <c r="F53" s="30">
        <f t="shared" si="4"/>
        <v>243.8</v>
      </c>
      <c r="G53" s="32">
        <v>44928</v>
      </c>
      <c r="H53" s="44">
        <f t="shared" si="5"/>
        <v>44925</v>
      </c>
      <c r="I53" s="33">
        <v>44929</v>
      </c>
    </row>
    <row r="54" spans="1:9" x14ac:dyDescent="0.35">
      <c r="A54" s="28" t="s">
        <v>10</v>
      </c>
      <c r="B54" s="29" t="s">
        <v>25</v>
      </c>
      <c r="C54" s="30" t="s">
        <v>21</v>
      </c>
      <c r="D54" s="30">
        <v>213.8</v>
      </c>
      <c r="E54" s="31">
        <f>(FÍSICOS[[#This Row],[Último precio
(cts Dlr/lb)]]-FÍSICOS[[#This Row],[Precio anterior
(cts Dlr/lb)]])/FÍSICOS[[#This Row],[Precio anterior
(cts Dlr/lb)]]</f>
        <v>0</v>
      </c>
      <c r="F54" s="30">
        <f t="shared" si="4"/>
        <v>213.8</v>
      </c>
      <c r="G54" s="32">
        <v>44928</v>
      </c>
      <c r="H54" s="44">
        <f t="shared" si="5"/>
        <v>44925</v>
      </c>
      <c r="I54" s="33">
        <v>44929</v>
      </c>
    </row>
    <row r="55" spans="1:9" x14ac:dyDescent="0.35">
      <c r="A55" s="28" t="s">
        <v>11</v>
      </c>
      <c r="B55" s="29" t="s">
        <v>26</v>
      </c>
      <c r="C55" s="30" t="s">
        <v>46</v>
      </c>
      <c r="D55" s="30">
        <v>204.8</v>
      </c>
      <c r="E55" s="31">
        <f>(FÍSICOS[[#This Row],[Último precio
(cts Dlr/lb)]]-FÍSICOS[[#This Row],[Precio anterior
(cts Dlr/lb)]])/FÍSICOS[[#This Row],[Precio anterior
(cts Dlr/lb)]]</f>
        <v>0</v>
      </c>
      <c r="F55" s="30">
        <f t="shared" si="4"/>
        <v>204.8</v>
      </c>
      <c r="G55" s="32">
        <v>44928</v>
      </c>
      <c r="H55" s="44">
        <f t="shared" si="5"/>
        <v>44925</v>
      </c>
      <c r="I55" s="33">
        <v>44929</v>
      </c>
    </row>
    <row r="56" spans="1:9" x14ac:dyDescent="0.35">
      <c r="A56" s="28" t="s">
        <v>12</v>
      </c>
      <c r="B56" s="29" t="s">
        <v>27</v>
      </c>
      <c r="C56" s="30" t="s">
        <v>21</v>
      </c>
      <c r="D56" s="30">
        <v>216.8</v>
      </c>
      <c r="E56" s="31">
        <f>(FÍSICOS[[#This Row],[Último precio
(cts Dlr/lb)]]-FÍSICOS[[#This Row],[Precio anterior
(cts Dlr/lb)]])/FÍSICOS[[#This Row],[Precio anterior
(cts Dlr/lb)]]</f>
        <v>0</v>
      </c>
      <c r="F56" s="30">
        <f t="shared" si="4"/>
        <v>216.8</v>
      </c>
      <c r="G56" s="32">
        <v>44928</v>
      </c>
      <c r="H56" s="44">
        <f t="shared" si="5"/>
        <v>44925</v>
      </c>
      <c r="I56" s="33">
        <v>44929</v>
      </c>
    </row>
    <row r="57" spans="1:9" x14ac:dyDescent="0.35">
      <c r="A57" s="28" t="s">
        <v>13</v>
      </c>
      <c r="B57" s="29" t="s">
        <v>28</v>
      </c>
      <c r="C57" s="30" t="s">
        <v>21</v>
      </c>
      <c r="D57" s="30">
        <v>233.8</v>
      </c>
      <c r="E57" s="31">
        <f>(FÍSICOS[[#This Row],[Último precio
(cts Dlr/lb)]]-FÍSICOS[[#This Row],[Precio anterior
(cts Dlr/lb)]])/FÍSICOS[[#This Row],[Precio anterior
(cts Dlr/lb)]]</f>
        <v>0</v>
      </c>
      <c r="F57" s="30">
        <f t="shared" si="4"/>
        <v>233.8</v>
      </c>
      <c r="G57" s="32">
        <v>44928</v>
      </c>
      <c r="H57" s="44">
        <f t="shared" si="5"/>
        <v>44925</v>
      </c>
      <c r="I57" s="33">
        <v>44929</v>
      </c>
    </row>
    <row r="58" spans="1:9" x14ac:dyDescent="0.35">
      <c r="A58" s="28" t="s">
        <v>14</v>
      </c>
      <c r="B58" s="29" t="s">
        <v>29</v>
      </c>
      <c r="C58" s="30" t="s">
        <v>21</v>
      </c>
      <c r="D58" s="30">
        <v>171.8</v>
      </c>
      <c r="E58" s="31">
        <f>(FÍSICOS[[#This Row],[Último precio
(cts Dlr/lb)]]-FÍSICOS[[#This Row],[Precio anterior
(cts Dlr/lb)]])/FÍSICOS[[#This Row],[Precio anterior
(cts Dlr/lb)]]</f>
        <v>0</v>
      </c>
      <c r="F58" s="30">
        <f t="shared" si="4"/>
        <v>171.8</v>
      </c>
      <c r="G58" s="32">
        <v>44928</v>
      </c>
      <c r="H58" s="44">
        <f t="shared" si="5"/>
        <v>44925</v>
      </c>
      <c r="I58" s="33">
        <v>44929</v>
      </c>
    </row>
    <row r="59" spans="1:9" x14ac:dyDescent="0.35">
      <c r="A59" s="28" t="s">
        <v>15</v>
      </c>
      <c r="B59" s="29" t="s">
        <v>30</v>
      </c>
      <c r="C59" s="30" t="s">
        <v>21</v>
      </c>
      <c r="D59" s="30">
        <v>113.28</v>
      </c>
      <c r="E59" s="31">
        <f>(FÍSICOS[[#This Row],[Último precio
(cts Dlr/lb)]]-FÍSICOS[[#This Row],[Precio anterior
(cts Dlr/lb)]])/FÍSICOS[[#This Row],[Precio anterior
(cts Dlr/lb)]]</f>
        <v>0</v>
      </c>
      <c r="F59" s="30">
        <f t="shared" si="4"/>
        <v>113.28</v>
      </c>
      <c r="G59" s="32">
        <v>44928</v>
      </c>
      <c r="H59" s="44">
        <f t="shared" si="5"/>
        <v>44925</v>
      </c>
      <c r="I59" s="33">
        <v>44929</v>
      </c>
    </row>
    <row r="60" spans="1:9" x14ac:dyDescent="0.35">
      <c r="A60" s="28" t="s">
        <v>16</v>
      </c>
      <c r="B60" s="29" t="s">
        <v>31</v>
      </c>
      <c r="C60" s="30" t="s">
        <v>21</v>
      </c>
      <c r="D60" s="30">
        <v>125.28</v>
      </c>
      <c r="E60" s="31">
        <f>(FÍSICOS[[#This Row],[Último precio
(cts Dlr/lb)]]-FÍSICOS[[#This Row],[Precio anterior
(cts Dlr/lb)]])/FÍSICOS[[#This Row],[Precio anterior
(cts Dlr/lb)]]</f>
        <v>0</v>
      </c>
      <c r="F60" s="30">
        <f t="shared" si="4"/>
        <v>125.28</v>
      </c>
      <c r="G60" s="32">
        <v>44928</v>
      </c>
      <c r="H60" s="44">
        <f t="shared" si="5"/>
        <v>44925</v>
      </c>
      <c r="I60" s="33">
        <v>44929</v>
      </c>
    </row>
    <row r="61" spans="1:9" x14ac:dyDescent="0.35">
      <c r="A61" s="28" t="s">
        <v>17</v>
      </c>
      <c r="B61" s="29" t="s">
        <v>32</v>
      </c>
      <c r="C61" s="30" t="s">
        <v>21</v>
      </c>
      <c r="D61" s="30">
        <v>212.8</v>
      </c>
      <c r="E61" s="31">
        <f>(FÍSICOS[[#This Row],[Último precio
(cts Dlr/lb)]]-FÍSICOS[[#This Row],[Precio anterior
(cts Dlr/lb)]])/FÍSICOS[[#This Row],[Precio anterior
(cts Dlr/lb)]]</f>
        <v>0</v>
      </c>
      <c r="F61" s="30">
        <f t="shared" si="4"/>
        <v>212.8</v>
      </c>
      <c r="G61" s="32">
        <v>44928</v>
      </c>
      <c r="H61" s="44">
        <f t="shared" si="5"/>
        <v>44925</v>
      </c>
      <c r="I61" s="33">
        <v>44929</v>
      </c>
    </row>
    <row r="62" spans="1:9" x14ac:dyDescent="0.35">
      <c r="A62" s="28" t="s">
        <v>18</v>
      </c>
      <c r="B62" s="29" t="s">
        <v>33</v>
      </c>
      <c r="C62" s="30" t="s">
        <v>35</v>
      </c>
      <c r="D62" s="30">
        <v>85</v>
      </c>
      <c r="E62" s="31">
        <f>(FÍSICOS[[#This Row],[Último precio
(cts Dlr/lb)]]-FÍSICOS[[#This Row],[Precio anterior
(cts Dlr/lb)]])/FÍSICOS[[#This Row],[Precio anterior
(cts Dlr/lb)]]</f>
        <v>0</v>
      </c>
      <c r="F62" s="30">
        <f t="shared" si="4"/>
        <v>85</v>
      </c>
      <c r="G62" s="32">
        <v>44929</v>
      </c>
      <c r="H62" s="44">
        <f t="shared" si="5"/>
        <v>44928</v>
      </c>
      <c r="I62" s="33">
        <v>44929</v>
      </c>
    </row>
    <row r="63" spans="1:9" x14ac:dyDescent="0.35">
      <c r="A63" s="28" t="s">
        <v>19</v>
      </c>
      <c r="B63" s="29" t="s">
        <v>34</v>
      </c>
      <c r="C63" s="30" t="s">
        <v>35</v>
      </c>
      <c r="D63" s="30">
        <v>78</v>
      </c>
      <c r="E63" s="31">
        <f>(FÍSICOS[[#This Row],[Último precio
(cts Dlr/lb)]]-FÍSICOS[[#This Row],[Precio anterior
(cts Dlr/lb)]])/FÍSICOS[[#This Row],[Precio anterior
(cts Dlr/lb)]]</f>
        <v>0</v>
      </c>
      <c r="F63" s="30">
        <f t="shared" ref="F63:F78" si="6">D47</f>
        <v>78</v>
      </c>
      <c r="G63" s="32">
        <v>44929</v>
      </c>
      <c r="H63" s="44">
        <f t="shared" ref="H63:H78" si="7">G47</f>
        <v>44928</v>
      </c>
      <c r="I63" s="33">
        <v>44929</v>
      </c>
    </row>
    <row r="64" spans="1:9" x14ac:dyDescent="0.35">
      <c r="A64" s="28" t="s">
        <v>50</v>
      </c>
      <c r="B64" s="29" t="s">
        <v>48</v>
      </c>
      <c r="C64" s="30" t="s">
        <v>21</v>
      </c>
      <c r="D64" s="30">
        <v>209.8</v>
      </c>
      <c r="E64" s="31">
        <f>(FÍSICOS[[#This Row],[Último precio
(cts Dlr/lb)]]-FÍSICOS[[#This Row],[Precio anterior
(cts Dlr/lb)]])/FÍSICOS[[#This Row],[Precio anterior
(cts Dlr/lb)]]</f>
        <v>0</v>
      </c>
      <c r="F64" s="30">
        <f t="shared" si="6"/>
        <v>209.8</v>
      </c>
      <c r="G64" s="32">
        <v>44928</v>
      </c>
      <c r="H64" s="44">
        <f t="shared" si="7"/>
        <v>44925</v>
      </c>
      <c r="I64" s="33">
        <v>44929</v>
      </c>
    </row>
    <row r="65" spans="1:9" ht="18.75" thickBot="1" x14ac:dyDescent="0.4">
      <c r="A65" s="28" t="s">
        <v>51</v>
      </c>
      <c r="B65" s="29" t="s">
        <v>49</v>
      </c>
      <c r="C65" s="30"/>
      <c r="D65" s="30"/>
      <c r="E65" s="31" t="s">
        <v>47</v>
      </c>
      <c r="F65" s="30">
        <f t="shared" si="6"/>
        <v>0</v>
      </c>
      <c r="G65" s="32">
        <v>44929</v>
      </c>
      <c r="H65" s="44">
        <f t="shared" si="7"/>
        <v>44928</v>
      </c>
      <c r="I65" s="33">
        <v>44929</v>
      </c>
    </row>
    <row r="66" spans="1:9" x14ac:dyDescent="0.35">
      <c r="A66" s="37" t="s">
        <v>6</v>
      </c>
      <c r="B66" s="38" t="s">
        <v>20</v>
      </c>
      <c r="C66" s="40" t="s">
        <v>21</v>
      </c>
      <c r="D66" s="40">
        <v>114.86</v>
      </c>
      <c r="E66" s="41">
        <f>(FÍSICOS[[#This Row],[Último precio
(cts Dlr/lb)]]-FÍSICOS[[#This Row],[Precio anterior
(cts Dlr/lb)]])/FÍSICOS[[#This Row],[Precio anterior
(cts Dlr/lb)]]</f>
        <v>2.2978268614178822E-2</v>
      </c>
      <c r="F66" s="40">
        <f t="shared" si="6"/>
        <v>112.28</v>
      </c>
      <c r="G66" s="42">
        <v>44929</v>
      </c>
      <c r="H66" s="43">
        <f t="shared" si="7"/>
        <v>44928</v>
      </c>
      <c r="I66" s="45">
        <v>44930</v>
      </c>
    </row>
    <row r="67" spans="1:9" x14ac:dyDescent="0.35">
      <c r="A67" s="28" t="s">
        <v>7</v>
      </c>
      <c r="B67" s="39" t="s">
        <v>22</v>
      </c>
      <c r="C67" s="30" t="s">
        <v>21</v>
      </c>
      <c r="D67" s="30">
        <v>176.8</v>
      </c>
      <c r="E67" s="31">
        <f>(FÍSICOS[[#This Row],[Último precio
(cts Dlr/lb)]]-FÍSICOS[[#This Row],[Precio anterior
(cts Dlr/lb)]])/FÍSICOS[[#This Row],[Precio anterior
(cts Dlr/lb)]]</f>
        <v>-5.6242969628796397E-3</v>
      </c>
      <c r="F67" s="30">
        <f t="shared" si="6"/>
        <v>177.8</v>
      </c>
      <c r="G67" s="32">
        <v>44929</v>
      </c>
      <c r="H67" s="44">
        <f t="shared" si="7"/>
        <v>44928</v>
      </c>
      <c r="I67" s="33">
        <v>44930</v>
      </c>
    </row>
    <row r="68" spans="1:9" x14ac:dyDescent="0.35">
      <c r="A68" s="28" t="s">
        <v>8</v>
      </c>
      <c r="B68" s="39" t="s">
        <v>23</v>
      </c>
      <c r="C68" s="30" t="s">
        <v>21</v>
      </c>
      <c r="D68" s="30">
        <v>240.8</v>
      </c>
      <c r="E68" s="31">
        <f>(FÍSICOS[[#This Row],[Último precio
(cts Dlr/lb)]]-FÍSICOS[[#This Row],[Precio anterior
(cts Dlr/lb)]])/FÍSICOS[[#This Row],[Precio anterior
(cts Dlr/lb)]]</f>
        <v>-4.1356492969396195E-3</v>
      </c>
      <c r="F68" s="30">
        <f t="shared" si="6"/>
        <v>241.8</v>
      </c>
      <c r="G68" s="32">
        <v>44929</v>
      </c>
      <c r="H68" s="44">
        <f t="shared" si="7"/>
        <v>44928</v>
      </c>
      <c r="I68" s="33">
        <v>44930</v>
      </c>
    </row>
    <row r="69" spans="1:9" x14ac:dyDescent="0.35">
      <c r="A69" s="28" t="s">
        <v>9</v>
      </c>
      <c r="B69" s="29" t="s">
        <v>24</v>
      </c>
      <c r="C69" s="30" t="s">
        <v>21</v>
      </c>
      <c r="D69" s="30">
        <v>242.8</v>
      </c>
      <c r="E69" s="31">
        <f>(FÍSICOS[[#This Row],[Último precio
(cts Dlr/lb)]]-FÍSICOS[[#This Row],[Precio anterior
(cts Dlr/lb)]])/FÍSICOS[[#This Row],[Precio anterior
(cts Dlr/lb)]]</f>
        <v>-4.1017227235438884E-3</v>
      </c>
      <c r="F69" s="30">
        <f t="shared" si="6"/>
        <v>243.8</v>
      </c>
      <c r="G69" s="32">
        <v>44929</v>
      </c>
      <c r="H69" s="44">
        <f t="shared" si="7"/>
        <v>44928</v>
      </c>
      <c r="I69" s="33">
        <v>44930</v>
      </c>
    </row>
    <row r="70" spans="1:9" x14ac:dyDescent="0.35">
      <c r="A70" s="28" t="s">
        <v>10</v>
      </c>
      <c r="B70" s="29" t="s">
        <v>25</v>
      </c>
      <c r="C70" s="30" t="s">
        <v>21</v>
      </c>
      <c r="D70" s="30">
        <v>212.8</v>
      </c>
      <c r="E70" s="31">
        <f>(FÍSICOS[[#This Row],[Último precio
(cts Dlr/lb)]]-FÍSICOS[[#This Row],[Precio anterior
(cts Dlr/lb)]])/FÍSICOS[[#This Row],[Precio anterior
(cts Dlr/lb)]]</f>
        <v>-4.6772684752104769E-3</v>
      </c>
      <c r="F70" s="30">
        <f t="shared" si="6"/>
        <v>213.8</v>
      </c>
      <c r="G70" s="32">
        <v>44929</v>
      </c>
      <c r="H70" s="44">
        <f t="shared" si="7"/>
        <v>44928</v>
      </c>
      <c r="I70" s="33">
        <v>44930</v>
      </c>
    </row>
    <row r="71" spans="1:9" x14ac:dyDescent="0.35">
      <c r="A71" s="28" t="s">
        <v>11</v>
      </c>
      <c r="B71" s="29" t="s">
        <v>26</v>
      </c>
      <c r="C71" s="30" t="s">
        <v>46</v>
      </c>
      <c r="D71" s="30">
        <v>203.8</v>
      </c>
      <c r="E71" s="31">
        <f>(FÍSICOS[[#This Row],[Último precio
(cts Dlr/lb)]]-FÍSICOS[[#This Row],[Precio anterior
(cts Dlr/lb)]])/FÍSICOS[[#This Row],[Precio anterior
(cts Dlr/lb)]]</f>
        <v>-4.8828125E-3</v>
      </c>
      <c r="F71" s="30">
        <f t="shared" si="6"/>
        <v>204.8</v>
      </c>
      <c r="G71" s="32">
        <v>44929</v>
      </c>
      <c r="H71" s="44">
        <f t="shared" si="7"/>
        <v>44928</v>
      </c>
      <c r="I71" s="33">
        <v>44930</v>
      </c>
    </row>
    <row r="72" spans="1:9" x14ac:dyDescent="0.35">
      <c r="A72" s="28" t="s">
        <v>12</v>
      </c>
      <c r="B72" s="29" t="s">
        <v>27</v>
      </c>
      <c r="C72" s="30" t="s">
        <v>21</v>
      </c>
      <c r="D72" s="30">
        <v>215.8</v>
      </c>
      <c r="E72" s="31">
        <f>(FÍSICOS[[#This Row],[Último precio
(cts Dlr/lb)]]-FÍSICOS[[#This Row],[Precio anterior
(cts Dlr/lb)]])/FÍSICOS[[#This Row],[Precio anterior
(cts Dlr/lb)]]</f>
        <v>-4.6125461254612546E-3</v>
      </c>
      <c r="F72" s="30">
        <f t="shared" si="6"/>
        <v>216.8</v>
      </c>
      <c r="G72" s="32">
        <v>44929</v>
      </c>
      <c r="H72" s="44">
        <f t="shared" si="7"/>
        <v>44928</v>
      </c>
      <c r="I72" s="33">
        <v>44930</v>
      </c>
    </row>
    <row r="73" spans="1:9" x14ac:dyDescent="0.35">
      <c r="A73" s="28" t="s">
        <v>13</v>
      </c>
      <c r="B73" s="29" t="s">
        <v>28</v>
      </c>
      <c r="C73" s="30" t="s">
        <v>21</v>
      </c>
      <c r="D73" s="30">
        <v>232.8</v>
      </c>
      <c r="E73" s="31">
        <f>(FÍSICOS[[#This Row],[Último precio
(cts Dlr/lb)]]-FÍSICOS[[#This Row],[Precio anterior
(cts Dlr/lb)]])/FÍSICOS[[#This Row],[Precio anterior
(cts Dlr/lb)]]</f>
        <v>-4.2771599657827203E-3</v>
      </c>
      <c r="F73" s="30">
        <f t="shared" si="6"/>
        <v>233.8</v>
      </c>
      <c r="G73" s="32">
        <v>44929</v>
      </c>
      <c r="H73" s="44">
        <f t="shared" si="7"/>
        <v>44928</v>
      </c>
      <c r="I73" s="33">
        <v>44930</v>
      </c>
    </row>
    <row r="74" spans="1:9" x14ac:dyDescent="0.35">
      <c r="A74" s="28" t="s">
        <v>14</v>
      </c>
      <c r="B74" s="29" t="s">
        <v>29</v>
      </c>
      <c r="C74" s="30" t="s">
        <v>21</v>
      </c>
      <c r="D74" s="30">
        <v>170.8</v>
      </c>
      <c r="E74" s="31">
        <f>(FÍSICOS[[#This Row],[Último precio
(cts Dlr/lb)]]-FÍSICOS[[#This Row],[Precio anterior
(cts Dlr/lb)]])/FÍSICOS[[#This Row],[Precio anterior
(cts Dlr/lb)]]</f>
        <v>-5.8207217694994174E-3</v>
      </c>
      <c r="F74" s="30">
        <f t="shared" si="6"/>
        <v>171.8</v>
      </c>
      <c r="G74" s="32">
        <v>44929</v>
      </c>
      <c r="H74" s="44">
        <f t="shared" si="7"/>
        <v>44928</v>
      </c>
      <c r="I74" s="33">
        <v>44930</v>
      </c>
    </row>
    <row r="75" spans="1:9" x14ac:dyDescent="0.35">
      <c r="A75" s="28" t="s">
        <v>15</v>
      </c>
      <c r="B75" s="29" t="s">
        <v>30</v>
      </c>
      <c r="C75" s="30" t="s">
        <v>21</v>
      </c>
      <c r="D75" s="30">
        <v>115.86</v>
      </c>
      <c r="E75" s="31">
        <f>(FÍSICOS[[#This Row],[Último precio
(cts Dlr/lb)]]-FÍSICOS[[#This Row],[Precio anterior
(cts Dlr/lb)]])/FÍSICOS[[#This Row],[Precio anterior
(cts Dlr/lb)]]</f>
        <v>2.2775423728813544E-2</v>
      </c>
      <c r="F75" s="30">
        <f t="shared" si="6"/>
        <v>113.28</v>
      </c>
      <c r="G75" s="32">
        <v>44929</v>
      </c>
      <c r="H75" s="44">
        <f t="shared" si="7"/>
        <v>44928</v>
      </c>
      <c r="I75" s="33">
        <v>44930</v>
      </c>
    </row>
    <row r="76" spans="1:9" x14ac:dyDescent="0.35">
      <c r="A76" s="28" t="s">
        <v>16</v>
      </c>
      <c r="B76" s="29" t="s">
        <v>31</v>
      </c>
      <c r="C76" s="30" t="s">
        <v>21</v>
      </c>
      <c r="D76" s="30">
        <v>127.86</v>
      </c>
      <c r="E76" s="31">
        <f>(FÍSICOS[[#This Row],[Último precio
(cts Dlr/lb)]]-FÍSICOS[[#This Row],[Precio anterior
(cts Dlr/lb)]])/FÍSICOS[[#This Row],[Precio anterior
(cts Dlr/lb)]]</f>
        <v>2.0593869731800753E-2</v>
      </c>
      <c r="F76" s="30">
        <f t="shared" si="6"/>
        <v>125.28</v>
      </c>
      <c r="G76" s="32">
        <v>44929</v>
      </c>
      <c r="H76" s="44">
        <f t="shared" si="7"/>
        <v>44928</v>
      </c>
      <c r="I76" s="33">
        <v>44930</v>
      </c>
    </row>
    <row r="77" spans="1:9" x14ac:dyDescent="0.35">
      <c r="A77" s="28" t="s">
        <v>17</v>
      </c>
      <c r="B77" s="29" t="s">
        <v>32</v>
      </c>
      <c r="C77" s="30" t="s">
        <v>21</v>
      </c>
      <c r="D77" s="30">
        <v>211.8</v>
      </c>
      <c r="E77" s="31">
        <f>(FÍSICOS[[#This Row],[Último precio
(cts Dlr/lb)]]-FÍSICOS[[#This Row],[Precio anterior
(cts Dlr/lb)]])/FÍSICOS[[#This Row],[Precio anterior
(cts Dlr/lb)]]</f>
        <v>-4.6992481203007516E-3</v>
      </c>
      <c r="F77" s="30">
        <f t="shared" si="6"/>
        <v>212.8</v>
      </c>
      <c r="G77" s="32">
        <v>44929</v>
      </c>
      <c r="H77" s="44">
        <f t="shared" si="7"/>
        <v>44928</v>
      </c>
      <c r="I77" s="33">
        <v>44930</v>
      </c>
    </row>
    <row r="78" spans="1:9" x14ac:dyDescent="0.35">
      <c r="A78" s="28" t="s">
        <v>18</v>
      </c>
      <c r="B78" s="29" t="s">
        <v>33</v>
      </c>
      <c r="C78" s="30" t="s">
        <v>35</v>
      </c>
      <c r="D78" s="30">
        <v>85</v>
      </c>
      <c r="E78" s="31">
        <f>(FÍSICOS[[#This Row],[Último precio
(cts Dlr/lb)]]-FÍSICOS[[#This Row],[Precio anterior
(cts Dlr/lb)]])/FÍSICOS[[#This Row],[Precio anterior
(cts Dlr/lb)]]</f>
        <v>0</v>
      </c>
      <c r="F78" s="30">
        <f t="shared" si="6"/>
        <v>85</v>
      </c>
      <c r="G78" s="32">
        <v>44930</v>
      </c>
      <c r="H78" s="44">
        <f t="shared" si="7"/>
        <v>44929</v>
      </c>
      <c r="I78" s="33">
        <v>44930</v>
      </c>
    </row>
    <row r="79" spans="1:9" x14ac:dyDescent="0.35">
      <c r="A79" s="28" t="s">
        <v>19</v>
      </c>
      <c r="B79" s="29" t="s">
        <v>34</v>
      </c>
      <c r="C79" s="30" t="s">
        <v>35</v>
      </c>
      <c r="D79" s="30">
        <v>78</v>
      </c>
      <c r="E79" s="31">
        <f>(FÍSICOS[[#This Row],[Último precio
(cts Dlr/lb)]]-FÍSICOS[[#This Row],[Precio anterior
(cts Dlr/lb)]])/FÍSICOS[[#This Row],[Precio anterior
(cts Dlr/lb)]]</f>
        <v>0</v>
      </c>
      <c r="F79" s="30">
        <f t="shared" ref="F79:F81" si="8">D63</f>
        <v>78</v>
      </c>
      <c r="G79" s="32">
        <v>44930</v>
      </c>
      <c r="H79" s="44">
        <f t="shared" ref="H79:H81" si="9">G63</f>
        <v>44929</v>
      </c>
      <c r="I79" s="33">
        <v>44930</v>
      </c>
    </row>
    <row r="80" spans="1:9" x14ac:dyDescent="0.35">
      <c r="A80" s="28" t="s">
        <v>50</v>
      </c>
      <c r="B80" s="29" t="s">
        <v>48</v>
      </c>
      <c r="C80" s="30" t="s">
        <v>21</v>
      </c>
      <c r="D80" s="30">
        <v>208.8</v>
      </c>
      <c r="E80" s="31">
        <f>(FÍSICOS[[#This Row],[Último precio
(cts Dlr/lb)]]-FÍSICOS[[#This Row],[Precio anterior
(cts Dlr/lb)]])/FÍSICOS[[#This Row],[Precio anterior
(cts Dlr/lb)]]</f>
        <v>-4.766444232602478E-3</v>
      </c>
      <c r="F80" s="30">
        <f t="shared" si="8"/>
        <v>209.8</v>
      </c>
      <c r="G80" s="32">
        <v>44929</v>
      </c>
      <c r="H80" s="44">
        <f t="shared" si="9"/>
        <v>44928</v>
      </c>
      <c r="I80" s="33">
        <v>44930</v>
      </c>
    </row>
    <row r="81" spans="1:9" x14ac:dyDescent="0.35">
      <c r="A81" s="28" t="s">
        <v>51</v>
      </c>
      <c r="B81" s="29" t="s">
        <v>49</v>
      </c>
      <c r="C81" s="30"/>
      <c r="D81" s="30"/>
      <c r="E81" s="31" t="s">
        <v>47</v>
      </c>
      <c r="F81" s="30">
        <f t="shared" si="8"/>
        <v>0</v>
      </c>
      <c r="G81" s="32">
        <v>44930</v>
      </c>
      <c r="H81" s="44">
        <f t="shared" si="9"/>
        <v>44929</v>
      </c>
      <c r="I81" s="33">
        <v>44930</v>
      </c>
    </row>
  </sheetData>
  <conditionalFormatting sqref="E2:E81">
    <cfRule type="cellIs" dxfId="676" priority="205378" operator="lessThan">
      <formula>0</formula>
    </cfRule>
    <cfRule type="cellIs" dxfId="675" priority="205379" operator="equal">
      <formula>"-"</formula>
    </cfRule>
    <cfRule type="cellIs" dxfId="674" priority="205380" operator="greaterThan">
      <formula>0</formula>
    </cfRule>
  </conditionalFormatting>
  <conditionalFormatting sqref="E1:E81">
    <cfRule type="cellIs" dxfId="673" priority="205376" operator="equal">
      <formula>0</formula>
    </cfRule>
    <cfRule type="cellIs" dxfId="672" priority="205377" operator="equal">
      <formula>"ND"</formula>
    </cfRule>
  </conditionalFormatting>
  <conditionalFormatting sqref="E18:E33">
    <cfRule type="cellIs" dxfId="671" priority="204713" operator="lessThan">
      <formula>0</formula>
    </cfRule>
    <cfRule type="cellIs" dxfId="670" priority="204714" operator="equal">
      <formula>"-"</formula>
    </cfRule>
    <cfRule type="cellIs" dxfId="669" priority="204715" operator="greaterThan">
      <formula>0</formula>
    </cfRule>
  </conditionalFormatting>
  <conditionalFormatting sqref="E18:E33">
    <cfRule type="cellIs" dxfId="668" priority="204711" operator="equal">
      <formula>0</formula>
    </cfRule>
    <cfRule type="cellIs" dxfId="667" priority="204712" operator="equal">
      <formula>"ND"</formula>
    </cfRule>
  </conditionalFormatting>
  <conditionalFormatting sqref="E18:E33">
    <cfRule type="cellIs" dxfId="666" priority="204708" operator="lessThan">
      <formula>0</formula>
    </cfRule>
    <cfRule type="cellIs" dxfId="665" priority="204709" operator="equal">
      <formula>"-"</formula>
    </cfRule>
    <cfRule type="cellIs" dxfId="664" priority="204710" operator="greaterThan">
      <formula>0</formula>
    </cfRule>
  </conditionalFormatting>
  <conditionalFormatting sqref="E18:E33">
    <cfRule type="cellIs" dxfId="663" priority="204706" operator="equal">
      <formula>0</formula>
    </cfRule>
    <cfRule type="cellIs" dxfId="662" priority="204707" operator="equal">
      <formula>"ND"</formula>
    </cfRule>
  </conditionalFormatting>
  <conditionalFormatting sqref="E18:E33">
    <cfRule type="cellIs" dxfId="661" priority="204703" operator="lessThan">
      <formula>0</formula>
    </cfRule>
    <cfRule type="cellIs" dxfId="660" priority="204704" operator="equal">
      <formula>"-"</formula>
    </cfRule>
    <cfRule type="cellIs" dxfId="659" priority="204705" operator="greaterThan">
      <formula>0</formula>
    </cfRule>
  </conditionalFormatting>
  <conditionalFormatting sqref="E18:E33">
    <cfRule type="cellIs" dxfId="658" priority="204701" operator="equal">
      <formula>0</formula>
    </cfRule>
    <cfRule type="cellIs" dxfId="657" priority="204702" operator="equal">
      <formula>"ND"</formula>
    </cfRule>
  </conditionalFormatting>
  <conditionalFormatting sqref="E18:E33">
    <cfRule type="cellIs" dxfId="656" priority="204698" operator="lessThan">
      <formula>0</formula>
    </cfRule>
    <cfRule type="cellIs" dxfId="655" priority="204699" operator="equal">
      <formula>"-"</formula>
    </cfRule>
    <cfRule type="cellIs" dxfId="654" priority="204700" operator="greaterThan">
      <formula>0</formula>
    </cfRule>
  </conditionalFormatting>
  <conditionalFormatting sqref="E18:E33">
    <cfRule type="cellIs" dxfId="653" priority="204696" operator="equal">
      <formula>0</formula>
    </cfRule>
    <cfRule type="cellIs" dxfId="652" priority="204697" operator="equal">
      <formula>"ND"</formula>
    </cfRule>
  </conditionalFormatting>
  <conditionalFormatting sqref="E18:E33">
    <cfRule type="cellIs" dxfId="651" priority="204693" operator="lessThan">
      <formula>0</formula>
    </cfRule>
    <cfRule type="cellIs" dxfId="650" priority="204694" operator="equal">
      <formula>"-"</formula>
    </cfRule>
    <cfRule type="cellIs" dxfId="649" priority="204695" operator="greaterThan">
      <formula>0</formula>
    </cfRule>
  </conditionalFormatting>
  <conditionalFormatting sqref="E18:E33">
    <cfRule type="cellIs" dxfId="648" priority="204691" operator="equal">
      <formula>0</formula>
    </cfRule>
    <cfRule type="cellIs" dxfId="647" priority="204692" operator="equal">
      <formula>"ND"</formula>
    </cfRule>
  </conditionalFormatting>
  <conditionalFormatting sqref="E18:E33">
    <cfRule type="cellIs" dxfId="646" priority="204688" operator="lessThan">
      <formula>0</formula>
    </cfRule>
    <cfRule type="cellIs" dxfId="645" priority="204689" operator="equal">
      <formula>"-"</formula>
    </cfRule>
    <cfRule type="cellIs" dxfId="644" priority="204690" operator="greaterThan">
      <formula>0</formula>
    </cfRule>
  </conditionalFormatting>
  <conditionalFormatting sqref="E18:E33">
    <cfRule type="cellIs" dxfId="643" priority="204686" operator="equal">
      <formula>0</formula>
    </cfRule>
    <cfRule type="cellIs" dxfId="642" priority="204687" operator="equal">
      <formula>"ND"</formula>
    </cfRule>
  </conditionalFormatting>
  <conditionalFormatting sqref="E18:E33">
    <cfRule type="cellIs" dxfId="641" priority="204683" operator="lessThan">
      <formula>0</formula>
    </cfRule>
    <cfRule type="cellIs" dxfId="640" priority="204684" operator="equal">
      <formula>"-"</formula>
    </cfRule>
    <cfRule type="cellIs" dxfId="639" priority="204685" operator="greaterThan">
      <formula>0</formula>
    </cfRule>
  </conditionalFormatting>
  <conditionalFormatting sqref="E18:E33">
    <cfRule type="cellIs" dxfId="638" priority="204681" operator="equal">
      <formula>0</formula>
    </cfRule>
    <cfRule type="cellIs" dxfId="637" priority="204682" operator="equal">
      <formula>"ND"</formula>
    </cfRule>
  </conditionalFormatting>
  <conditionalFormatting sqref="E18:E33">
    <cfRule type="cellIs" dxfId="636" priority="204678" operator="lessThan">
      <formula>0</formula>
    </cfRule>
    <cfRule type="cellIs" dxfId="635" priority="204679" operator="equal">
      <formula>"-"</formula>
    </cfRule>
    <cfRule type="cellIs" dxfId="634" priority="204680" operator="greaterThan">
      <formula>0</formula>
    </cfRule>
  </conditionalFormatting>
  <conditionalFormatting sqref="E18:E33">
    <cfRule type="cellIs" dxfId="633" priority="204676" operator="equal">
      <formula>0</formula>
    </cfRule>
    <cfRule type="cellIs" dxfId="632" priority="204677" operator="equal">
      <formula>"ND"</formula>
    </cfRule>
  </conditionalFormatting>
  <conditionalFormatting sqref="E18:E33">
    <cfRule type="cellIs" dxfId="631" priority="204673" operator="lessThan">
      <formula>0</formula>
    </cfRule>
    <cfRule type="cellIs" dxfId="630" priority="204674" operator="equal">
      <formula>"-"</formula>
    </cfRule>
    <cfRule type="cellIs" dxfId="629" priority="204675" operator="greaterThan">
      <formula>0</formula>
    </cfRule>
  </conditionalFormatting>
  <conditionalFormatting sqref="E18:E33">
    <cfRule type="cellIs" dxfId="628" priority="204671" operator="equal">
      <formula>0</formula>
    </cfRule>
    <cfRule type="cellIs" dxfId="627" priority="204672" operator="equal">
      <formula>"ND"</formula>
    </cfRule>
  </conditionalFormatting>
  <conditionalFormatting sqref="E18:E33">
    <cfRule type="cellIs" dxfId="626" priority="204668" operator="lessThan">
      <formula>0</formula>
    </cfRule>
    <cfRule type="cellIs" dxfId="625" priority="204669" operator="equal">
      <formula>"-"</formula>
    </cfRule>
    <cfRule type="cellIs" dxfId="624" priority="204670" operator="greaterThan">
      <formula>0</formula>
    </cfRule>
  </conditionalFormatting>
  <conditionalFormatting sqref="E18:E33">
    <cfRule type="cellIs" dxfId="623" priority="204666" operator="equal">
      <formula>0</formula>
    </cfRule>
    <cfRule type="cellIs" dxfId="622" priority="204667" operator="equal">
      <formula>"ND"</formula>
    </cfRule>
  </conditionalFormatting>
  <conditionalFormatting sqref="E18:E33">
    <cfRule type="cellIs" dxfId="621" priority="204663" operator="lessThan">
      <formula>0</formula>
    </cfRule>
    <cfRule type="cellIs" dxfId="620" priority="204664" operator="equal">
      <formula>"-"</formula>
    </cfRule>
    <cfRule type="cellIs" dxfId="619" priority="204665" operator="greaterThan">
      <formula>0</formula>
    </cfRule>
  </conditionalFormatting>
  <conditionalFormatting sqref="E18:E33">
    <cfRule type="cellIs" dxfId="618" priority="204661" operator="equal">
      <formula>0</formula>
    </cfRule>
    <cfRule type="cellIs" dxfId="617" priority="204662" operator="equal">
      <formula>"ND"</formula>
    </cfRule>
  </conditionalFormatting>
  <conditionalFormatting sqref="E18:E33">
    <cfRule type="cellIs" dxfId="616" priority="204658" operator="lessThan">
      <formula>0</formula>
    </cfRule>
    <cfRule type="cellIs" dxfId="615" priority="204659" operator="equal">
      <formula>"-"</formula>
    </cfRule>
    <cfRule type="cellIs" dxfId="614" priority="204660" operator="greaterThan">
      <formula>0</formula>
    </cfRule>
  </conditionalFormatting>
  <conditionalFormatting sqref="E18:E33">
    <cfRule type="cellIs" dxfId="613" priority="204656" operator="equal">
      <formula>0</formula>
    </cfRule>
    <cfRule type="cellIs" dxfId="612" priority="204657" operator="equal">
      <formula>"ND"</formula>
    </cfRule>
  </conditionalFormatting>
  <conditionalFormatting sqref="E34:E49">
    <cfRule type="cellIs" dxfId="611" priority="208" operator="lessThan">
      <formula>0</formula>
    </cfRule>
    <cfRule type="cellIs" dxfId="610" priority="209" operator="equal">
      <formula>"-"</formula>
    </cfRule>
    <cfRule type="cellIs" dxfId="609" priority="210" operator="greaterThan">
      <formula>0</formula>
    </cfRule>
  </conditionalFormatting>
  <conditionalFormatting sqref="E34:E49">
    <cfRule type="cellIs" dxfId="608" priority="206" operator="equal">
      <formula>0</formula>
    </cfRule>
    <cfRule type="cellIs" dxfId="607" priority="207" operator="equal">
      <formula>"ND"</formula>
    </cfRule>
  </conditionalFormatting>
  <conditionalFormatting sqref="E34:E49">
    <cfRule type="cellIs" dxfId="606" priority="203" operator="lessThan">
      <formula>0</formula>
    </cfRule>
    <cfRule type="cellIs" dxfId="605" priority="204" operator="equal">
      <formula>"-"</formula>
    </cfRule>
    <cfRule type="cellIs" dxfId="604" priority="205" operator="greaterThan">
      <formula>0</formula>
    </cfRule>
  </conditionalFormatting>
  <conditionalFormatting sqref="E34:E49">
    <cfRule type="cellIs" dxfId="603" priority="201" operator="equal">
      <formula>0</formula>
    </cfRule>
    <cfRule type="cellIs" dxfId="602" priority="202" operator="equal">
      <formula>"ND"</formula>
    </cfRule>
  </conditionalFormatting>
  <conditionalFormatting sqref="E34:E49">
    <cfRule type="cellIs" dxfId="601" priority="198" operator="lessThan">
      <formula>0</formula>
    </cfRule>
    <cfRule type="cellIs" dxfId="600" priority="199" operator="equal">
      <formula>"-"</formula>
    </cfRule>
    <cfRule type="cellIs" dxfId="599" priority="200" operator="greaterThan">
      <formula>0</formula>
    </cfRule>
  </conditionalFormatting>
  <conditionalFormatting sqref="E34:E49">
    <cfRule type="cellIs" dxfId="598" priority="196" operator="equal">
      <formula>0</formula>
    </cfRule>
    <cfRule type="cellIs" dxfId="597" priority="197" operator="equal">
      <formula>"ND"</formula>
    </cfRule>
  </conditionalFormatting>
  <conditionalFormatting sqref="E34:E49">
    <cfRule type="cellIs" dxfId="596" priority="193" operator="lessThan">
      <formula>0</formula>
    </cfRule>
    <cfRule type="cellIs" dxfId="595" priority="194" operator="equal">
      <formula>"-"</formula>
    </cfRule>
    <cfRule type="cellIs" dxfId="594" priority="195" operator="greaterThan">
      <formula>0</formula>
    </cfRule>
  </conditionalFormatting>
  <conditionalFormatting sqref="E34:E49">
    <cfRule type="cellIs" dxfId="593" priority="191" operator="equal">
      <formula>0</formula>
    </cfRule>
    <cfRule type="cellIs" dxfId="592" priority="192" operator="equal">
      <formula>"ND"</formula>
    </cfRule>
  </conditionalFormatting>
  <conditionalFormatting sqref="E34:E49">
    <cfRule type="cellIs" dxfId="591" priority="188" operator="lessThan">
      <formula>0</formula>
    </cfRule>
    <cfRule type="cellIs" dxfId="590" priority="189" operator="equal">
      <formula>"-"</formula>
    </cfRule>
    <cfRule type="cellIs" dxfId="589" priority="190" operator="greaterThan">
      <formula>0</formula>
    </cfRule>
  </conditionalFormatting>
  <conditionalFormatting sqref="E34:E49">
    <cfRule type="cellIs" dxfId="588" priority="186" operator="equal">
      <formula>0</formula>
    </cfRule>
    <cfRule type="cellIs" dxfId="587" priority="187" operator="equal">
      <formula>"ND"</formula>
    </cfRule>
  </conditionalFormatting>
  <conditionalFormatting sqref="E34:E49">
    <cfRule type="cellIs" dxfId="586" priority="183" operator="lessThan">
      <formula>0</formula>
    </cfRule>
    <cfRule type="cellIs" dxfId="585" priority="184" operator="equal">
      <formula>"-"</formula>
    </cfRule>
    <cfRule type="cellIs" dxfId="584" priority="185" operator="greaterThan">
      <formula>0</formula>
    </cfRule>
  </conditionalFormatting>
  <conditionalFormatting sqref="E34:E49">
    <cfRule type="cellIs" dxfId="583" priority="181" operator="equal">
      <formula>0</formula>
    </cfRule>
    <cfRule type="cellIs" dxfId="582" priority="182" operator="equal">
      <formula>"ND"</formula>
    </cfRule>
  </conditionalFormatting>
  <conditionalFormatting sqref="E34:E49">
    <cfRule type="cellIs" dxfId="581" priority="178" operator="lessThan">
      <formula>0</formula>
    </cfRule>
    <cfRule type="cellIs" dxfId="580" priority="179" operator="equal">
      <formula>"-"</formula>
    </cfRule>
    <cfRule type="cellIs" dxfId="579" priority="180" operator="greaterThan">
      <formula>0</formula>
    </cfRule>
  </conditionalFormatting>
  <conditionalFormatting sqref="E34:E49">
    <cfRule type="cellIs" dxfId="578" priority="176" operator="equal">
      <formula>0</formula>
    </cfRule>
    <cfRule type="cellIs" dxfId="577" priority="177" operator="equal">
      <formula>"ND"</formula>
    </cfRule>
  </conditionalFormatting>
  <conditionalFormatting sqref="E34:E49">
    <cfRule type="cellIs" dxfId="576" priority="173" operator="lessThan">
      <formula>0</formula>
    </cfRule>
    <cfRule type="cellIs" dxfId="575" priority="174" operator="equal">
      <formula>"-"</formula>
    </cfRule>
    <cfRule type="cellIs" dxfId="574" priority="175" operator="greaterThan">
      <formula>0</formula>
    </cfRule>
  </conditionalFormatting>
  <conditionalFormatting sqref="E34:E49">
    <cfRule type="cellIs" dxfId="573" priority="171" operator="equal">
      <formula>0</formula>
    </cfRule>
    <cfRule type="cellIs" dxfId="572" priority="172" operator="equal">
      <formula>"ND"</formula>
    </cfRule>
  </conditionalFormatting>
  <conditionalFormatting sqref="E34:E49">
    <cfRule type="cellIs" dxfId="571" priority="168" operator="lessThan">
      <formula>0</formula>
    </cfRule>
    <cfRule type="cellIs" dxfId="570" priority="169" operator="equal">
      <formula>"-"</formula>
    </cfRule>
    <cfRule type="cellIs" dxfId="569" priority="170" operator="greaterThan">
      <formula>0</formula>
    </cfRule>
  </conditionalFormatting>
  <conditionalFormatting sqref="E34:E49">
    <cfRule type="cellIs" dxfId="568" priority="166" operator="equal">
      <formula>0</formula>
    </cfRule>
    <cfRule type="cellIs" dxfId="567" priority="167" operator="equal">
      <formula>"ND"</formula>
    </cfRule>
  </conditionalFormatting>
  <conditionalFormatting sqref="E34:E49">
    <cfRule type="cellIs" dxfId="566" priority="163" operator="lessThan">
      <formula>0</formula>
    </cfRule>
    <cfRule type="cellIs" dxfId="565" priority="164" operator="equal">
      <formula>"-"</formula>
    </cfRule>
    <cfRule type="cellIs" dxfId="564" priority="165" operator="greaterThan">
      <formula>0</formula>
    </cfRule>
  </conditionalFormatting>
  <conditionalFormatting sqref="E34:E49">
    <cfRule type="cellIs" dxfId="563" priority="161" operator="equal">
      <formula>0</formula>
    </cfRule>
    <cfRule type="cellIs" dxfId="562" priority="162" operator="equal">
      <formula>"ND"</formula>
    </cfRule>
  </conditionalFormatting>
  <conditionalFormatting sqref="E34:E49">
    <cfRule type="cellIs" dxfId="561" priority="158" operator="lessThan">
      <formula>0</formula>
    </cfRule>
    <cfRule type="cellIs" dxfId="560" priority="159" operator="equal">
      <formula>"-"</formula>
    </cfRule>
    <cfRule type="cellIs" dxfId="559" priority="160" operator="greaterThan">
      <formula>0</formula>
    </cfRule>
  </conditionalFormatting>
  <conditionalFormatting sqref="E34:E49">
    <cfRule type="cellIs" dxfId="558" priority="156" operator="equal">
      <formula>0</formula>
    </cfRule>
    <cfRule type="cellIs" dxfId="557" priority="157" operator="equal">
      <formula>"ND"</formula>
    </cfRule>
  </conditionalFormatting>
  <conditionalFormatting sqref="E34:E49">
    <cfRule type="cellIs" dxfId="556" priority="153" operator="lessThan">
      <formula>0</formula>
    </cfRule>
    <cfRule type="cellIs" dxfId="555" priority="154" operator="equal">
      <formula>"-"</formula>
    </cfRule>
    <cfRule type="cellIs" dxfId="554" priority="155" operator="greaterThan">
      <formula>0</formula>
    </cfRule>
  </conditionalFormatting>
  <conditionalFormatting sqref="E34:E49">
    <cfRule type="cellIs" dxfId="553" priority="151" operator="equal">
      <formula>0</formula>
    </cfRule>
    <cfRule type="cellIs" dxfId="552" priority="152" operator="equal">
      <formula>"ND"</formula>
    </cfRule>
  </conditionalFormatting>
  <conditionalFormatting sqref="E34:E49">
    <cfRule type="cellIs" dxfId="551" priority="148" operator="lessThan">
      <formula>0</formula>
    </cfRule>
    <cfRule type="cellIs" dxfId="550" priority="149" operator="equal">
      <formula>"-"</formula>
    </cfRule>
    <cfRule type="cellIs" dxfId="549" priority="150" operator="greaterThan">
      <formula>0</formula>
    </cfRule>
  </conditionalFormatting>
  <conditionalFormatting sqref="E34:E49">
    <cfRule type="cellIs" dxfId="548" priority="146" operator="equal">
      <formula>0</formula>
    </cfRule>
    <cfRule type="cellIs" dxfId="547" priority="147" operator="equal">
      <formula>"ND"</formula>
    </cfRule>
  </conditionalFormatting>
  <conditionalFormatting sqref="E50:E65">
    <cfRule type="cellIs" dxfId="546" priority="143" operator="lessThan">
      <formula>0</formula>
    </cfRule>
    <cfRule type="cellIs" dxfId="545" priority="144" operator="equal">
      <formula>"-"</formula>
    </cfRule>
    <cfRule type="cellIs" dxfId="544" priority="145" operator="greaterThan">
      <formula>0</formula>
    </cfRule>
  </conditionalFormatting>
  <conditionalFormatting sqref="E50:E65">
    <cfRule type="cellIs" dxfId="543" priority="141" operator="equal">
      <formula>0</formula>
    </cfRule>
    <cfRule type="cellIs" dxfId="542" priority="142" operator="equal">
      <formula>"ND"</formula>
    </cfRule>
  </conditionalFormatting>
  <conditionalFormatting sqref="E50:E65">
    <cfRule type="cellIs" dxfId="541" priority="138" operator="lessThan">
      <formula>0</formula>
    </cfRule>
    <cfRule type="cellIs" dxfId="540" priority="139" operator="equal">
      <formula>"-"</formula>
    </cfRule>
    <cfRule type="cellIs" dxfId="539" priority="140" operator="greaterThan">
      <formula>0</formula>
    </cfRule>
  </conditionalFormatting>
  <conditionalFormatting sqref="E50:E65">
    <cfRule type="cellIs" dxfId="538" priority="136" operator="equal">
      <formula>0</formula>
    </cfRule>
    <cfRule type="cellIs" dxfId="537" priority="137" operator="equal">
      <formula>"ND"</formula>
    </cfRule>
  </conditionalFormatting>
  <conditionalFormatting sqref="E50:E65">
    <cfRule type="cellIs" dxfId="536" priority="133" operator="lessThan">
      <formula>0</formula>
    </cfRule>
    <cfRule type="cellIs" dxfId="535" priority="134" operator="equal">
      <formula>"-"</formula>
    </cfRule>
    <cfRule type="cellIs" dxfId="534" priority="135" operator="greaterThan">
      <formula>0</formula>
    </cfRule>
  </conditionalFormatting>
  <conditionalFormatting sqref="E50:E65">
    <cfRule type="cellIs" dxfId="533" priority="131" operator="equal">
      <formula>0</formula>
    </cfRule>
    <cfRule type="cellIs" dxfId="532" priority="132" operator="equal">
      <formula>"ND"</formula>
    </cfRule>
  </conditionalFormatting>
  <conditionalFormatting sqref="E50:E65">
    <cfRule type="cellIs" dxfId="531" priority="128" operator="lessThan">
      <formula>0</formula>
    </cfRule>
    <cfRule type="cellIs" dxfId="530" priority="129" operator="equal">
      <formula>"-"</formula>
    </cfRule>
    <cfRule type="cellIs" dxfId="529" priority="130" operator="greaterThan">
      <formula>0</formula>
    </cfRule>
  </conditionalFormatting>
  <conditionalFormatting sqref="E50:E65">
    <cfRule type="cellIs" dxfId="528" priority="126" operator="equal">
      <formula>0</formula>
    </cfRule>
    <cfRule type="cellIs" dxfId="527" priority="127" operator="equal">
      <formula>"ND"</formula>
    </cfRule>
  </conditionalFormatting>
  <conditionalFormatting sqref="E50:E65">
    <cfRule type="cellIs" dxfId="526" priority="123" operator="lessThan">
      <formula>0</formula>
    </cfRule>
    <cfRule type="cellIs" dxfId="525" priority="124" operator="equal">
      <formula>"-"</formula>
    </cfRule>
    <cfRule type="cellIs" dxfId="524" priority="125" operator="greaterThan">
      <formula>0</formula>
    </cfRule>
  </conditionalFormatting>
  <conditionalFormatting sqref="E50:E65">
    <cfRule type="cellIs" dxfId="523" priority="121" operator="equal">
      <formula>0</formula>
    </cfRule>
    <cfRule type="cellIs" dxfId="522" priority="122" operator="equal">
      <formula>"ND"</formula>
    </cfRule>
  </conditionalFormatting>
  <conditionalFormatting sqref="E50:E65">
    <cfRule type="cellIs" dxfId="521" priority="118" operator="lessThan">
      <formula>0</formula>
    </cfRule>
    <cfRule type="cellIs" dxfId="520" priority="119" operator="equal">
      <formula>"-"</formula>
    </cfRule>
    <cfRule type="cellIs" dxfId="519" priority="120" operator="greaterThan">
      <formula>0</formula>
    </cfRule>
  </conditionalFormatting>
  <conditionalFormatting sqref="E50:E65">
    <cfRule type="cellIs" dxfId="518" priority="116" operator="equal">
      <formula>0</formula>
    </cfRule>
    <cfRule type="cellIs" dxfId="517" priority="117" operator="equal">
      <formula>"ND"</formula>
    </cfRule>
  </conditionalFormatting>
  <conditionalFormatting sqref="E50:E65">
    <cfRule type="cellIs" dxfId="516" priority="113" operator="lessThan">
      <formula>0</formula>
    </cfRule>
    <cfRule type="cellIs" dxfId="515" priority="114" operator="equal">
      <formula>"-"</formula>
    </cfRule>
    <cfRule type="cellIs" dxfId="514" priority="115" operator="greaterThan">
      <formula>0</formula>
    </cfRule>
  </conditionalFormatting>
  <conditionalFormatting sqref="E50:E65">
    <cfRule type="cellIs" dxfId="513" priority="111" operator="equal">
      <formula>0</formula>
    </cfRule>
    <cfRule type="cellIs" dxfId="512" priority="112" operator="equal">
      <formula>"ND"</formula>
    </cfRule>
  </conditionalFormatting>
  <conditionalFormatting sqref="E50:E65">
    <cfRule type="cellIs" dxfId="511" priority="108" operator="lessThan">
      <formula>0</formula>
    </cfRule>
    <cfRule type="cellIs" dxfId="510" priority="109" operator="equal">
      <formula>"-"</formula>
    </cfRule>
    <cfRule type="cellIs" dxfId="509" priority="110" operator="greaterThan">
      <formula>0</formula>
    </cfRule>
  </conditionalFormatting>
  <conditionalFormatting sqref="E50:E65">
    <cfRule type="cellIs" dxfId="508" priority="106" operator="equal">
      <formula>0</formula>
    </cfRule>
    <cfRule type="cellIs" dxfId="507" priority="107" operator="equal">
      <formula>"ND"</formula>
    </cfRule>
  </conditionalFormatting>
  <conditionalFormatting sqref="E50:E65">
    <cfRule type="cellIs" dxfId="506" priority="103" operator="lessThan">
      <formula>0</formula>
    </cfRule>
    <cfRule type="cellIs" dxfId="505" priority="104" operator="equal">
      <formula>"-"</formula>
    </cfRule>
    <cfRule type="cellIs" dxfId="504" priority="105" operator="greaterThan">
      <formula>0</formula>
    </cfRule>
  </conditionalFormatting>
  <conditionalFormatting sqref="E50:E65">
    <cfRule type="cellIs" dxfId="503" priority="101" operator="equal">
      <formula>0</formula>
    </cfRule>
    <cfRule type="cellIs" dxfId="502" priority="102" operator="equal">
      <formula>"ND"</formula>
    </cfRule>
  </conditionalFormatting>
  <conditionalFormatting sqref="E50:E65">
    <cfRule type="cellIs" dxfId="501" priority="98" operator="lessThan">
      <formula>0</formula>
    </cfRule>
    <cfRule type="cellIs" dxfId="500" priority="99" operator="equal">
      <formula>"-"</formula>
    </cfRule>
    <cfRule type="cellIs" dxfId="499" priority="100" operator="greaterThan">
      <formula>0</formula>
    </cfRule>
  </conditionalFormatting>
  <conditionalFormatting sqref="E50:E65">
    <cfRule type="cellIs" dxfId="498" priority="96" operator="equal">
      <formula>0</formula>
    </cfRule>
    <cfRule type="cellIs" dxfId="497" priority="97" operator="equal">
      <formula>"ND"</formula>
    </cfRule>
  </conditionalFormatting>
  <conditionalFormatting sqref="E50:E65">
    <cfRule type="cellIs" dxfId="496" priority="93" operator="lessThan">
      <formula>0</formula>
    </cfRule>
    <cfRule type="cellIs" dxfId="495" priority="94" operator="equal">
      <formula>"-"</formula>
    </cfRule>
    <cfRule type="cellIs" dxfId="494" priority="95" operator="greaterThan">
      <formula>0</formula>
    </cfRule>
  </conditionalFormatting>
  <conditionalFormatting sqref="E50:E65">
    <cfRule type="cellIs" dxfId="493" priority="91" operator="equal">
      <formula>0</formula>
    </cfRule>
    <cfRule type="cellIs" dxfId="492" priority="92" operator="equal">
      <formula>"ND"</formula>
    </cfRule>
  </conditionalFormatting>
  <conditionalFormatting sqref="E50:E65">
    <cfRule type="cellIs" dxfId="491" priority="88" operator="lessThan">
      <formula>0</formula>
    </cfRule>
    <cfRule type="cellIs" dxfId="490" priority="89" operator="equal">
      <formula>"-"</formula>
    </cfRule>
    <cfRule type="cellIs" dxfId="489" priority="90" operator="greaterThan">
      <formula>0</formula>
    </cfRule>
  </conditionalFormatting>
  <conditionalFormatting sqref="E50:E65">
    <cfRule type="cellIs" dxfId="488" priority="86" operator="equal">
      <formula>0</formula>
    </cfRule>
    <cfRule type="cellIs" dxfId="487" priority="87" operator="equal">
      <formula>"ND"</formula>
    </cfRule>
  </conditionalFormatting>
  <conditionalFormatting sqref="E50:E65">
    <cfRule type="cellIs" dxfId="486" priority="83" operator="lessThan">
      <formula>0</formula>
    </cfRule>
    <cfRule type="cellIs" dxfId="485" priority="84" operator="equal">
      <formula>"-"</formula>
    </cfRule>
    <cfRule type="cellIs" dxfId="484" priority="85" operator="greaterThan">
      <formula>0</formula>
    </cfRule>
  </conditionalFormatting>
  <conditionalFormatting sqref="E50:E65">
    <cfRule type="cellIs" dxfId="483" priority="81" operator="equal">
      <formula>0</formula>
    </cfRule>
    <cfRule type="cellIs" dxfId="482" priority="82" operator="equal">
      <formula>"ND"</formula>
    </cfRule>
  </conditionalFormatting>
  <conditionalFormatting sqref="E50:E65">
    <cfRule type="cellIs" dxfId="481" priority="78" operator="lessThan">
      <formula>0</formula>
    </cfRule>
    <cfRule type="cellIs" dxfId="480" priority="79" operator="equal">
      <formula>"-"</formula>
    </cfRule>
    <cfRule type="cellIs" dxfId="479" priority="80" operator="greaterThan">
      <formula>0</formula>
    </cfRule>
  </conditionalFormatting>
  <conditionalFormatting sqref="E50:E65">
    <cfRule type="cellIs" dxfId="478" priority="76" operator="equal">
      <formula>0</formula>
    </cfRule>
    <cfRule type="cellIs" dxfId="477" priority="77" operator="equal">
      <formula>"ND"</formula>
    </cfRule>
  </conditionalFormatting>
  <conditionalFormatting sqref="E66:E81">
    <cfRule type="cellIs" dxfId="444" priority="73" operator="lessThan">
      <formula>0</formula>
    </cfRule>
    <cfRule type="cellIs" dxfId="443" priority="74" operator="equal">
      <formula>"-"</formula>
    </cfRule>
    <cfRule type="cellIs" dxfId="442" priority="75" operator="greaterThan">
      <formula>0</formula>
    </cfRule>
  </conditionalFormatting>
  <conditionalFormatting sqref="E66:E81">
    <cfRule type="cellIs" dxfId="438" priority="71" operator="equal">
      <formula>0</formula>
    </cfRule>
    <cfRule type="cellIs" dxfId="437" priority="72" operator="equal">
      <formula>"ND"</formula>
    </cfRule>
  </conditionalFormatting>
  <conditionalFormatting sqref="E66:E81">
    <cfRule type="cellIs" dxfId="434" priority="68" operator="lessThan">
      <formula>0</formula>
    </cfRule>
    <cfRule type="cellIs" dxfId="433" priority="69" operator="equal">
      <formula>"-"</formula>
    </cfRule>
    <cfRule type="cellIs" dxfId="432" priority="70" operator="greaterThan">
      <formula>0</formula>
    </cfRule>
  </conditionalFormatting>
  <conditionalFormatting sqref="E66:E81">
    <cfRule type="cellIs" dxfId="428" priority="66" operator="equal">
      <formula>0</formula>
    </cfRule>
    <cfRule type="cellIs" dxfId="427" priority="67" operator="equal">
      <formula>"ND"</formula>
    </cfRule>
  </conditionalFormatting>
  <conditionalFormatting sqref="E66:E81">
    <cfRule type="cellIs" dxfId="424" priority="63" operator="lessThan">
      <formula>0</formula>
    </cfRule>
    <cfRule type="cellIs" dxfId="423" priority="64" operator="equal">
      <formula>"-"</formula>
    </cfRule>
    <cfRule type="cellIs" dxfId="422" priority="65" operator="greaterThan">
      <formula>0</formula>
    </cfRule>
  </conditionalFormatting>
  <conditionalFormatting sqref="E66:E81">
    <cfRule type="cellIs" dxfId="418" priority="61" operator="equal">
      <formula>0</formula>
    </cfRule>
    <cfRule type="cellIs" dxfId="417" priority="62" operator="equal">
      <formula>"ND"</formula>
    </cfRule>
  </conditionalFormatting>
  <conditionalFormatting sqref="E66:E81">
    <cfRule type="cellIs" dxfId="414" priority="58" operator="lessThan">
      <formula>0</formula>
    </cfRule>
    <cfRule type="cellIs" dxfId="413" priority="59" operator="equal">
      <formula>"-"</formula>
    </cfRule>
    <cfRule type="cellIs" dxfId="412" priority="60" operator="greaterThan">
      <formula>0</formula>
    </cfRule>
  </conditionalFormatting>
  <conditionalFormatting sqref="E66:E81">
    <cfRule type="cellIs" dxfId="408" priority="56" operator="equal">
      <formula>0</formula>
    </cfRule>
    <cfRule type="cellIs" dxfId="407" priority="57" operator="equal">
      <formula>"ND"</formula>
    </cfRule>
  </conditionalFormatting>
  <conditionalFormatting sqref="E66:E81">
    <cfRule type="cellIs" dxfId="404" priority="53" operator="lessThan">
      <formula>0</formula>
    </cfRule>
    <cfRule type="cellIs" dxfId="403" priority="54" operator="equal">
      <formula>"-"</formula>
    </cfRule>
    <cfRule type="cellIs" dxfId="402" priority="55" operator="greaterThan">
      <formula>0</formula>
    </cfRule>
  </conditionalFormatting>
  <conditionalFormatting sqref="E66:E81">
    <cfRule type="cellIs" dxfId="398" priority="51" operator="equal">
      <formula>0</formula>
    </cfRule>
    <cfRule type="cellIs" dxfId="397" priority="52" operator="equal">
      <formula>"ND"</formula>
    </cfRule>
  </conditionalFormatting>
  <conditionalFormatting sqref="E66:E81">
    <cfRule type="cellIs" dxfId="394" priority="48" operator="lessThan">
      <formula>0</formula>
    </cfRule>
    <cfRule type="cellIs" dxfId="393" priority="49" operator="equal">
      <formula>"-"</formula>
    </cfRule>
    <cfRule type="cellIs" dxfId="392" priority="50" operator="greaterThan">
      <formula>0</formula>
    </cfRule>
  </conditionalFormatting>
  <conditionalFormatting sqref="E66:E81">
    <cfRule type="cellIs" dxfId="388" priority="46" operator="equal">
      <formula>0</formula>
    </cfRule>
    <cfRule type="cellIs" dxfId="387" priority="47" operator="equal">
      <formula>"ND"</formula>
    </cfRule>
  </conditionalFormatting>
  <conditionalFormatting sqref="E66:E81">
    <cfRule type="cellIs" dxfId="384" priority="43" operator="lessThan">
      <formula>0</formula>
    </cfRule>
    <cfRule type="cellIs" dxfId="383" priority="44" operator="equal">
      <formula>"-"</formula>
    </cfRule>
    <cfRule type="cellIs" dxfId="382" priority="45" operator="greaterThan">
      <formula>0</formula>
    </cfRule>
  </conditionalFormatting>
  <conditionalFormatting sqref="E66:E81">
    <cfRule type="cellIs" dxfId="378" priority="41" operator="equal">
      <formula>0</formula>
    </cfRule>
    <cfRule type="cellIs" dxfId="377" priority="42" operator="equal">
      <formula>"ND"</formula>
    </cfRule>
  </conditionalFormatting>
  <conditionalFormatting sqref="E66:E81">
    <cfRule type="cellIs" dxfId="374" priority="38" operator="lessThan">
      <formula>0</formula>
    </cfRule>
    <cfRule type="cellIs" dxfId="373" priority="39" operator="equal">
      <formula>"-"</formula>
    </cfRule>
    <cfRule type="cellIs" dxfId="372" priority="40" operator="greaterThan">
      <formula>0</formula>
    </cfRule>
  </conditionalFormatting>
  <conditionalFormatting sqref="E66:E81">
    <cfRule type="cellIs" dxfId="368" priority="36" operator="equal">
      <formula>0</formula>
    </cfRule>
    <cfRule type="cellIs" dxfId="367" priority="37" operator="equal">
      <formula>"ND"</formula>
    </cfRule>
  </conditionalFormatting>
  <conditionalFormatting sqref="E66:E81">
    <cfRule type="cellIs" dxfId="364" priority="33" operator="lessThan">
      <formula>0</formula>
    </cfRule>
    <cfRule type="cellIs" dxfId="363" priority="34" operator="equal">
      <formula>"-"</formula>
    </cfRule>
    <cfRule type="cellIs" dxfId="362" priority="35" operator="greaterThan">
      <formula>0</formula>
    </cfRule>
  </conditionalFormatting>
  <conditionalFormatting sqref="E66:E81">
    <cfRule type="cellIs" dxfId="358" priority="31" operator="equal">
      <formula>0</formula>
    </cfRule>
    <cfRule type="cellIs" dxfId="357" priority="32" operator="equal">
      <formula>"ND"</formula>
    </cfRule>
  </conditionalFormatting>
  <conditionalFormatting sqref="E66:E81">
    <cfRule type="cellIs" dxfId="354" priority="28" operator="lessThan">
      <formula>0</formula>
    </cfRule>
    <cfRule type="cellIs" dxfId="353" priority="29" operator="equal">
      <formula>"-"</formula>
    </cfRule>
    <cfRule type="cellIs" dxfId="352" priority="30" operator="greaterThan">
      <formula>0</formula>
    </cfRule>
  </conditionalFormatting>
  <conditionalFormatting sqref="E66:E81">
    <cfRule type="cellIs" dxfId="348" priority="26" operator="equal">
      <formula>0</formula>
    </cfRule>
    <cfRule type="cellIs" dxfId="347" priority="27" operator="equal">
      <formula>"ND"</formula>
    </cfRule>
  </conditionalFormatting>
  <conditionalFormatting sqref="E66:E81">
    <cfRule type="cellIs" dxfId="344" priority="23" operator="lessThan">
      <formula>0</formula>
    </cfRule>
    <cfRule type="cellIs" dxfId="343" priority="24" operator="equal">
      <formula>"-"</formula>
    </cfRule>
    <cfRule type="cellIs" dxfId="342" priority="25" operator="greaterThan">
      <formula>0</formula>
    </cfRule>
  </conditionalFormatting>
  <conditionalFormatting sqref="E66:E81">
    <cfRule type="cellIs" dxfId="338" priority="21" operator="equal">
      <formula>0</formula>
    </cfRule>
    <cfRule type="cellIs" dxfId="337" priority="22" operator="equal">
      <formula>"ND"</formula>
    </cfRule>
  </conditionalFormatting>
  <conditionalFormatting sqref="E66:E81">
    <cfRule type="cellIs" dxfId="334" priority="18" operator="lessThan">
      <formula>0</formula>
    </cfRule>
    <cfRule type="cellIs" dxfId="333" priority="19" operator="equal">
      <formula>"-"</formula>
    </cfRule>
    <cfRule type="cellIs" dxfId="332" priority="20" operator="greaterThan">
      <formula>0</formula>
    </cfRule>
  </conditionalFormatting>
  <conditionalFormatting sqref="E66:E81">
    <cfRule type="cellIs" dxfId="328" priority="16" operator="equal">
      <formula>0</formula>
    </cfRule>
    <cfRule type="cellIs" dxfId="327" priority="17" operator="equal">
      <formula>"ND"</formula>
    </cfRule>
  </conditionalFormatting>
  <conditionalFormatting sqref="E66:E81">
    <cfRule type="cellIs" dxfId="324" priority="13" operator="lessThan">
      <formula>0</formula>
    </cfRule>
    <cfRule type="cellIs" dxfId="323" priority="14" operator="equal">
      <formula>"-"</formula>
    </cfRule>
    <cfRule type="cellIs" dxfId="322" priority="15" operator="greaterThan">
      <formula>0</formula>
    </cfRule>
  </conditionalFormatting>
  <conditionalFormatting sqref="E66:E81">
    <cfRule type="cellIs" dxfId="318" priority="11" operator="equal">
      <formula>0</formula>
    </cfRule>
    <cfRule type="cellIs" dxfId="317" priority="12" operator="equal">
      <formula>"ND"</formula>
    </cfRule>
  </conditionalFormatting>
  <conditionalFormatting sqref="E66:E81">
    <cfRule type="cellIs" dxfId="314" priority="8" operator="lessThan">
      <formula>0</formula>
    </cfRule>
    <cfRule type="cellIs" dxfId="313" priority="9" operator="equal">
      <formula>"-"</formula>
    </cfRule>
    <cfRule type="cellIs" dxfId="312" priority="10" operator="greaterThan">
      <formula>0</formula>
    </cfRule>
  </conditionalFormatting>
  <conditionalFormatting sqref="E66:E81">
    <cfRule type="cellIs" dxfId="308" priority="6" operator="equal">
      <formula>0</formula>
    </cfRule>
    <cfRule type="cellIs" dxfId="307" priority="7" operator="equal">
      <formula>"ND"</formula>
    </cfRule>
  </conditionalFormatting>
  <conditionalFormatting sqref="E66:E81">
    <cfRule type="cellIs" dxfId="304" priority="3" operator="lessThan">
      <formula>0</formula>
    </cfRule>
    <cfRule type="cellIs" dxfId="303" priority="4" operator="equal">
      <formula>"-"</formula>
    </cfRule>
    <cfRule type="cellIs" dxfId="302" priority="5" operator="greaterThan">
      <formula>0</formula>
    </cfRule>
  </conditionalFormatting>
  <conditionalFormatting sqref="E66:E81">
    <cfRule type="cellIs" dxfId="298" priority="1" operator="equal">
      <formula>0</formula>
    </cfRule>
    <cfRule type="cellIs" dxfId="297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166.935</v>
      </c>
      <c r="C3" s="25">
        <v>2.2097819039063695E-3</v>
      </c>
      <c r="D3" s="24">
        <v>166.61500000000001</v>
      </c>
      <c r="E3" s="46">
        <v>44896.9</v>
      </c>
      <c r="F3" s="46">
        <v>44895.5</v>
      </c>
      <c r="G3" s="46">
        <v>44901.3</v>
      </c>
    </row>
    <row r="4" spans="1:7" ht="18" x14ac:dyDescent="0.35">
      <c r="A4" s="23" t="s">
        <v>24</v>
      </c>
      <c r="B4" s="24">
        <v>240.23500000000004</v>
      </c>
      <c r="C4" s="25">
        <v>1.8773517108753596E-3</v>
      </c>
      <c r="D4" s="24">
        <v>239.815</v>
      </c>
      <c r="E4" s="46">
        <v>44896.9</v>
      </c>
      <c r="F4" s="46">
        <v>44895.5</v>
      </c>
      <c r="G4" s="46">
        <v>44901.3</v>
      </c>
    </row>
    <row r="5" spans="1:7" ht="18" x14ac:dyDescent="0.35">
      <c r="A5" s="23" t="s">
        <v>23</v>
      </c>
      <c r="B5" s="24">
        <v>238.23500000000004</v>
      </c>
      <c r="C5" s="25">
        <v>1.8942125672946268E-3</v>
      </c>
      <c r="D5" s="24">
        <v>237.815</v>
      </c>
      <c r="E5" s="46">
        <v>44896.9</v>
      </c>
      <c r="F5" s="46">
        <v>44895.5</v>
      </c>
      <c r="G5" s="46">
        <v>44901.3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46">
        <v>44898.3</v>
      </c>
      <c r="F6" s="46">
        <v>44896.9</v>
      </c>
      <c r="G6" s="46">
        <v>44901.3</v>
      </c>
    </row>
    <row r="7" spans="1:7" ht="18" x14ac:dyDescent="0.35">
      <c r="A7" s="23" t="s">
        <v>33</v>
      </c>
      <c r="B7" s="24">
        <v>80</v>
      </c>
      <c r="C7" s="25">
        <v>0</v>
      </c>
      <c r="D7" s="24">
        <v>80</v>
      </c>
      <c r="E7" s="46">
        <v>44898.3</v>
      </c>
      <c r="F7" s="46">
        <v>44896.9</v>
      </c>
      <c r="G7" s="46">
        <v>44901.3</v>
      </c>
    </row>
    <row r="8" spans="1:7" ht="18" x14ac:dyDescent="0.35">
      <c r="A8" s="23" t="s">
        <v>25</v>
      </c>
      <c r="B8" s="24">
        <v>207.53500000000003</v>
      </c>
      <c r="C8" s="25">
        <v>2.6707990306993482E-3</v>
      </c>
      <c r="D8" s="24">
        <v>207.01500000000001</v>
      </c>
      <c r="E8" s="46">
        <v>44896.9</v>
      </c>
      <c r="F8" s="46">
        <v>44895.5</v>
      </c>
      <c r="G8" s="46">
        <v>44901.3</v>
      </c>
    </row>
    <row r="9" spans="1:7" ht="18" x14ac:dyDescent="0.35">
      <c r="A9" s="23" t="s">
        <v>28</v>
      </c>
      <c r="B9" s="24">
        <v>229.23500000000004</v>
      </c>
      <c r="C9" s="25">
        <v>1.973976169878806E-3</v>
      </c>
      <c r="D9" s="24">
        <v>228.815</v>
      </c>
      <c r="E9" s="46">
        <v>44896.9</v>
      </c>
      <c r="F9" s="46">
        <v>44895.5</v>
      </c>
      <c r="G9" s="46">
        <v>44901.3</v>
      </c>
    </row>
    <row r="10" spans="1:7" ht="18" x14ac:dyDescent="0.35">
      <c r="A10" s="23" t="s">
        <v>30</v>
      </c>
      <c r="B10" s="24">
        <v>114.51999999999998</v>
      </c>
      <c r="C10" s="25">
        <v>1.9386571584065354E-3</v>
      </c>
      <c r="D10" s="24">
        <v>114.30199999999999</v>
      </c>
      <c r="E10" s="46">
        <v>44896.9</v>
      </c>
      <c r="F10" s="46">
        <v>44895.5</v>
      </c>
      <c r="G10" s="46">
        <v>44901.3</v>
      </c>
    </row>
    <row r="11" spans="1:7" ht="18" x14ac:dyDescent="0.35">
      <c r="A11" s="23" t="s">
        <v>26</v>
      </c>
      <c r="B11" s="24">
        <v>198.23500000000001</v>
      </c>
      <c r="C11" s="25">
        <v>2.308531175015849E-3</v>
      </c>
      <c r="D11" s="24">
        <v>197.815</v>
      </c>
      <c r="E11" s="46">
        <v>44896.9</v>
      </c>
      <c r="F11" s="46">
        <v>44895.5</v>
      </c>
      <c r="G11" s="46">
        <v>44901.3</v>
      </c>
    </row>
    <row r="12" spans="1:7" ht="18" x14ac:dyDescent="0.35">
      <c r="A12" s="23" t="s">
        <v>27</v>
      </c>
      <c r="B12" s="24">
        <v>210.23500000000004</v>
      </c>
      <c r="C12" s="25">
        <v>2.1664612471853119E-3</v>
      </c>
      <c r="D12" s="24">
        <v>209.815</v>
      </c>
      <c r="E12" s="46">
        <v>44896.9</v>
      </c>
      <c r="F12" s="46">
        <v>44895.5</v>
      </c>
      <c r="G12" s="46">
        <v>44901.3</v>
      </c>
    </row>
    <row r="13" spans="1:7" ht="18" x14ac:dyDescent="0.35">
      <c r="A13" s="23" t="s">
        <v>32</v>
      </c>
      <c r="B13" s="24">
        <v>211.23500000000004</v>
      </c>
      <c r="C13" s="25">
        <v>2.155403747597969E-3</v>
      </c>
      <c r="D13" s="24">
        <v>210.815</v>
      </c>
      <c r="E13" s="46">
        <v>44896.9</v>
      </c>
      <c r="F13" s="46">
        <v>44895.5</v>
      </c>
      <c r="G13" s="46">
        <v>44901.3</v>
      </c>
    </row>
    <row r="14" spans="1:7" ht="18" x14ac:dyDescent="0.35">
      <c r="A14" s="23" t="s">
        <v>22</v>
      </c>
      <c r="B14" s="24">
        <v>172.935</v>
      </c>
      <c r="C14" s="25">
        <v>2.1233307722166839E-3</v>
      </c>
      <c r="D14" s="24">
        <v>172.61500000000001</v>
      </c>
      <c r="E14" s="46">
        <v>44896.9</v>
      </c>
      <c r="F14" s="46">
        <v>44895.5</v>
      </c>
      <c r="G14" s="46">
        <v>44901.3</v>
      </c>
    </row>
    <row r="15" spans="1:7" ht="18" x14ac:dyDescent="0.35">
      <c r="A15" s="23" t="s">
        <v>31</v>
      </c>
      <c r="B15" s="24">
        <v>124.51999999999998</v>
      </c>
      <c r="C15" s="25">
        <v>1.7803617128546799E-3</v>
      </c>
      <c r="D15" s="24">
        <v>124.30199999999999</v>
      </c>
      <c r="E15" s="46">
        <v>44896.9</v>
      </c>
      <c r="F15" s="46">
        <v>44895.5</v>
      </c>
      <c r="G15" s="46">
        <v>44901.3</v>
      </c>
    </row>
    <row r="16" spans="1:7" ht="18" x14ac:dyDescent="0.35">
      <c r="A16" s="23" t="s">
        <v>20</v>
      </c>
      <c r="B16" s="24">
        <v>110.12</v>
      </c>
      <c r="C16" s="25">
        <v>3.84935391751771E-3</v>
      </c>
      <c r="D16" s="24">
        <v>109.702</v>
      </c>
      <c r="E16" s="46">
        <v>44896.9</v>
      </c>
      <c r="F16" s="46">
        <v>44895.5</v>
      </c>
      <c r="G16" s="46">
        <v>44901.3</v>
      </c>
    </row>
    <row r="17" spans="1:7" ht="18" x14ac:dyDescent="0.35">
      <c r="A17" s="23" t="s">
        <v>48</v>
      </c>
      <c r="B17" s="24">
        <v>206.93500000000003</v>
      </c>
      <c r="C17" s="25">
        <v>1.3991538542566548E-3</v>
      </c>
      <c r="D17" s="24">
        <v>206.61500000000001</v>
      </c>
      <c r="E17" s="46">
        <v>44896.9</v>
      </c>
      <c r="F17" s="46">
        <v>44895.5</v>
      </c>
      <c r="G17" s="46">
        <v>44901.3</v>
      </c>
    </row>
    <row r="18" spans="1:7" ht="18" x14ac:dyDescent="0.35">
      <c r="A18" s="23" t="s">
        <v>49</v>
      </c>
      <c r="B18" s="24"/>
      <c r="C18" s="25" t="e">
        <v>#DIV/0!</v>
      </c>
      <c r="D18" s="24">
        <v>0</v>
      </c>
      <c r="E18" s="46">
        <v>44898.3</v>
      </c>
      <c r="F18" s="46">
        <v>44896.9</v>
      </c>
      <c r="G18" s="46">
        <v>44901.3</v>
      </c>
    </row>
  </sheetData>
  <conditionalFormatting pivot="1" sqref="C3:C18">
    <cfRule type="cellIs" dxfId="463" priority="3" operator="greaterThan">
      <formula>0</formula>
    </cfRule>
  </conditionalFormatting>
  <conditionalFormatting pivot="1" sqref="C3:C18">
    <cfRule type="cellIs" dxfId="462" priority="2" operator="lessThan">
      <formula>0</formula>
    </cfRule>
  </conditionalFormatting>
  <conditionalFormatting pivot="1" sqref="C3:C18">
    <cfRule type="cellIs" dxfId="461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2023-01-04T23:38:57Z</dcterms:modified>
</cp:coreProperties>
</file>