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3.MARZO\"/>
    </mc:Choice>
  </mc:AlternateContent>
  <bookViews>
    <workbookView xWindow="0" yWindow="0" windowWidth="28800" windowHeight="124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1" i="1" l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 l="1"/>
  <c r="F46" i="1"/>
  <c r="E46" i="1" s="1"/>
  <c r="H45" i="1"/>
  <c r="F45" i="1"/>
  <c r="E45" i="1" s="1"/>
  <c r="H44" i="1"/>
  <c r="F44" i="1"/>
  <c r="E44" i="1"/>
  <c r="H43" i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E17" i="1" l="1"/>
  <c r="H31" i="1" l="1"/>
  <c r="F31" i="1"/>
  <c r="E31" i="1" s="1"/>
  <c r="F17" i="1" l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</calcChain>
</file>

<file path=xl/sharedStrings.xml><?xml version="1.0" encoding="utf-8"?>
<sst xmlns="http://schemas.openxmlformats.org/spreadsheetml/2006/main" count="211" uniqueCount="49">
  <si>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</si>
  <si>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</si>
  <si>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</si>
  <si>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</si>
  <si>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</si>
  <si>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</si>
  <si>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</si>
  <si>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</si>
  <si>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</si>
  <si>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</si>
  <si>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</si>
  <si>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</si>
  <si>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</si>
  <si>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</si>
  <si>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</si>
  <si>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</si>
  <si>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</si>
  <si>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</si>
  <si>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</si>
  <si>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</si>
  <si>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</si>
  <si>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</si>
  <si>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</si>
  <si>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</si>
  <si>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</si>
  <si>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</si>
  <si>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</si>
  <si>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</si>
  <si>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</si>
  <si>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</si>
  <si>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</si>
  <si>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</si>
  <si>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</si>
  <si>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</si>
  <si>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</si>
  <si>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</si>
  <si>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</si>
  <si>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</si>
  <si>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</si>
  <si>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</si>
  <si>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</si>
  <si>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</si>
  <si>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</si>
  <si>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</si>
  <si>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</si>
  <si>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</si>
  <si>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</si>
  <si>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Honduras SHG</t>
  </si>
  <si>
    <t>COF-HON-NYC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</si>
</sst>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323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27722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988.594891666668" createdVersion="7" refreshedVersion="5" minRefreshableVersion="3" recordCount="60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6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  <s v="Honduras SHG"/>
        <s v="Honduras HG" u="1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6" maxValue="261.2"/>
    </cacheField>
    <cacheField name="Cambio neto" numFmtId="10">
      <sharedItems containsSemiMixedTypes="0" containsString="0" containsNumber="1" minValue="-2.564102564102564E-2" maxValue="3.6585365853658534E-2"/>
    </cacheField>
    <cacheField name="Precio anterior_x000a_(cts Dlr/lb)" numFmtId="0">
      <sharedItems containsSemiMixedTypes="0" containsString="0" containsNumber="1" minValue="76" maxValue="261.2"/>
    </cacheField>
    <cacheField name="Día actual" numFmtId="14">
      <sharedItems containsSemiMixedTypes="0" containsNonDate="0" containsDate="1" containsString="0" minDate="2023-02-27T00:00:00" maxDate="2023-03-04T00:00:00"/>
    </cacheField>
    <cacheField name="Día anterior" numFmtId="14">
      <sharedItems containsSemiMixedTypes="0" containsNonDate="0" containsDate="1" containsString="0" minDate="2023-02-24T00:00:00" maxDate="2023-03-03T00:00:00"/>
    </cacheField>
    <cacheField name="DÍA DE REPORTE" numFmtId="14">
      <sharedItems containsSemiMixedTypes="0" containsNonDate="0" containsDate="1" containsString="0" minDate="2021-07-01T17:00:07" maxDate="2023-03-04T00:00:00" count="320">
        <d v="2023-02-28T00:00:00"/>
        <d v="2023-03-01T00:00:00"/>
        <d v="2023-03-02T00:00:00"/>
        <d v="2023-03-03T00:00:00"/>
        <d v="2021-09-29T00:00:00" u="1"/>
        <d v="2022-09-29T00:00:00" u="1"/>
        <d v="2022-10-25T00:00:00" u="1"/>
        <d v="2022-10-27T00:00:00" u="1"/>
        <d v="2022-01-02T00:00:00" u="1"/>
        <d v="2022-10-31T00:00:00" u="1"/>
        <d v="2022-02-02T00:00:00" u="1"/>
        <d v="2023-02-02T00:00:00" u="1"/>
        <d v="2022-02-04T00:00:00" u="1"/>
        <d v="2023-02-06T00:00:00" u="1"/>
        <d v="2022-03-02T00:00:00" u="1"/>
        <d v="2021-12-31T00:00:00" u="1"/>
        <d v="2022-02-08T00:00:00" u="1"/>
        <d v="2023-02-08T00:00:00" u="1"/>
        <d v="2022-03-04T00:00:00" u="1"/>
        <d v="2022-02-10T00:00:00" u="1"/>
        <d v="2023-02-10T00:00:00" u="1"/>
        <d v="2022-03-08T00:00:00" u="1"/>
        <d v="2022-04-04T00:00:00" u="1"/>
        <d v="2022-02-14T00:00:00" u="1"/>
        <d v="2023-02-14T00:00:00" u="1"/>
        <d v="2022-03-10T00:00:00" u="1"/>
        <d v="2022-04-06T00:00:00" u="1"/>
        <d v="2022-05-02T00:00:00" u="1"/>
        <d v="2021-07-01T17:00:07" u="1"/>
        <d v="2022-02-16T00:00:00" u="1"/>
        <d v="2023-02-16T00:00:00" u="1"/>
        <d v="2022-04-08T00:00:00" u="1"/>
        <d v="2022-05-04T00:00:00" u="1"/>
        <d v="2022-02-18T00:00:00" u="1"/>
        <d v="2022-03-14T00:00:00" u="1"/>
        <d v="2022-04-10T00:00:00" u="1"/>
        <d v="2022-05-06T00:00:00" u="1"/>
        <d v="2022-06-02T00:00:00" u="1"/>
        <d v="2021-07-02T17:00:04" u="1"/>
        <d v="2023-02-20T00:00:00" u="1"/>
        <d v="2022-03-16T00:00:00" u="1"/>
        <d v="2022-04-12T00:00:00" u="1"/>
        <d v="2022-02-22T00:00:00" u="1"/>
        <d v="2023-02-22T00:00:00" u="1"/>
        <d v="2022-03-18T00:00:00" u="1"/>
        <d v="2022-04-14T00:00:00" u="1"/>
        <d v="2022-05-10T00:00:00" u="1"/>
        <d v="2022-06-06T00:00:00" u="1"/>
        <d v="2022-07-02T00:00:00" u="1"/>
        <d v="2022-02-24T00:00:00" u="1"/>
        <d v="2023-02-24T00:00:00" u="1"/>
        <d v="2022-05-12T00:00:00" u="1"/>
        <d v="2022-06-08T00:00:00" u="1"/>
        <d v="2022-07-04T00:00:00" u="1"/>
        <d v="2021-07-09T17:00:05" u="1"/>
        <d v="2022-03-22T00:00:00" u="1"/>
        <d v="2022-04-18T00:00:00" u="1"/>
        <d v="2022-06-10T00:00:00" u="1"/>
        <d v="2022-07-06T00:00:00" u="1"/>
        <d v="2021-08-02T00:00:00" u="1"/>
        <d v="2022-08-02T00:00:00" u="1"/>
        <d v="2021-07-11T17:00:05" u="1"/>
        <d v="2022-02-28T00:00:00" u="1"/>
        <d v="2022-03-24T00:00:00" u="1"/>
        <d v="2022-04-20T00:00:00" u="1"/>
        <d v="2022-05-16T00:00:00" u="1"/>
        <d v="2022-07-08T00:00:00" u="1"/>
        <d v="2021-08-04T00:00:00" u="1"/>
        <d v="2022-08-04T00:00:00" u="1"/>
        <d v="2021-07-13T17:00:05" u="1"/>
        <d v="2022-04-22T00:00:00" u="1"/>
        <d v="2022-05-18T00:00:00" u="1"/>
        <d v="2022-06-14T00:00:00" u="1"/>
        <d v="2021-08-06T00:00:00" u="1"/>
        <d v="2021-09-02T00:00:00" u="1"/>
        <d v="2022-09-02T00:00:00" u="1"/>
        <d v="2021-07-15T17:00:05" u="1"/>
        <d v="2022-03-28T00:00:00" u="1"/>
        <d v="2022-05-20T00:00:00" u="1"/>
        <d v="2022-06-16T00:00:00" u="1"/>
        <d v="2022-07-12T00:00:00" u="1"/>
        <d v="2021-08-08T00:00:00" u="1"/>
        <d v="2022-08-08T00:00:00" u="1"/>
        <d v="2021-09-04T00:00:00" u="1"/>
        <d v="2021-07-17T17:00:05" u="1"/>
        <d v="2022-03-30T00:00:00" u="1"/>
        <d v="2022-04-26T00:00:00" u="1"/>
        <d v="2022-07-14T00:00:00" u="1"/>
        <d v="2021-08-10T00:00:00" u="1"/>
        <d v="2022-08-10T00:00:00" u="1"/>
        <d v="2021-09-06T00:00:00" u="1"/>
        <d v="2022-09-06T00:00:00" u="1"/>
        <d v="2021-07-19T17:00:05" u="1"/>
        <d v="2022-04-28T00:00:00" u="1"/>
        <d v="2022-05-24T00:00:00" u="1"/>
        <d v="2022-06-20T00:00:00" u="1"/>
        <d v="2021-08-12T00:00:00" u="1"/>
        <d v="2022-08-12T00:00:00" u="1"/>
        <d v="2021-09-08T00:00:00" u="1"/>
        <d v="2022-09-08T00:00:00" u="1"/>
        <d v="2022-10-04T00:00:00" u="1"/>
        <d v="2021-07-21T17:00:05" u="1"/>
        <d v="2022-04-30T00:00:00" u="1"/>
        <d v="2022-05-26T00:00:00" u="1"/>
        <d v="2022-06-22T00:00:00" u="1"/>
        <d v="2022-07-18T00:00:00" u="1"/>
        <d v="2021-08-14T00:00:00" u="1"/>
        <d v="2021-09-10T00:00:00" u="1"/>
        <d v="2022-10-06T00:00:00" u="1"/>
        <d v="2022-06-24T00:00:00" u="1"/>
        <d v="2022-07-20T00:00:00" u="1"/>
        <d v="2021-08-16T00:00:00" u="1"/>
        <d v="2022-08-16T00:00:00" u="1"/>
        <d v="2021-09-12T00:00:00" u="1"/>
        <d v="2022-09-12T00:00:00" u="1"/>
        <d v="2022-05-30T00:00:00" u="1"/>
        <d v="2021-07-22T00:00:00" u="1"/>
        <d v="2022-07-22T00:00:00" u="1"/>
        <d v="2021-08-18T00:00:00" u="1"/>
        <d v="2022-08-18T00:00:00" u="1"/>
        <d v="2021-09-14T00:00:00" u="1"/>
        <d v="2022-09-14T00:00:00" u="1"/>
        <d v="2022-10-10T00:00:00" u="1"/>
        <d v="2022-06-28T00:00:00" u="1"/>
        <d v="2021-08-20T00:00:00" u="1"/>
        <d v="2021-09-16T00:00:00" u="1"/>
        <d v="2022-09-16T00:00:00" u="1"/>
        <d v="2022-10-12T00:00:00" u="1"/>
        <d v="2022-06-30T00:00:00" u="1"/>
        <d v="2022-07-26T00:00:00" u="1"/>
        <d v="2021-08-22T00:00:00" u="1"/>
        <d v="2022-08-22T00:00:00" u="1"/>
        <d v="2021-09-18T00:00:00" u="1"/>
        <d v="2022-10-14T00:00:00" u="1"/>
        <d v="2022-07-28T00:00:00" u="1"/>
        <d v="2021-08-24T00:00:00" u="1"/>
        <d v="2022-08-24T00:00:00" u="1"/>
        <d v="2021-09-20T00:00:00" u="1"/>
        <d v="2022-09-20T00:00:00" u="1"/>
        <d v="2022-07-30T00:00:00" u="1"/>
        <d v="2021-08-26T00:00:00" u="1"/>
        <d v="2022-08-26T00:00:00" u="1"/>
        <d v="2021-09-22T00:00:00" u="1"/>
        <d v="2022-09-22T00:00:00" u="1"/>
        <d v="2022-10-18T00:00:00" u="1"/>
        <d v="2021-08-28T00:00:00" u="1"/>
        <d v="2021-09-24T00:00:00" u="1"/>
        <d v="2022-10-20T00:00:00" u="1"/>
        <d v="2021-08-30T00:00:00" u="1"/>
        <d v="2022-08-30T00:00:00" u="1"/>
        <d v="2021-09-26T00:00:00" u="1"/>
        <d v="2022-09-26T00:00:00" u="1"/>
        <d v="2021-09-28T00:00:00" u="1"/>
        <d v="2022-09-28T00:00:00" u="1"/>
        <d v="2022-10-24T00:00:00" u="1"/>
        <d v="2021-09-30T00:00:00" u="1"/>
        <d v="2022-09-30T00:00:00" u="1"/>
        <d v="2022-10-26T00:00:00" u="1"/>
        <d v="2022-10-28T00:00:00" u="1"/>
        <d v="2022-01-01T00:00:00" u="1"/>
        <d v="2022-01-03T00:00:00" u="1"/>
        <d v="2022-02-01T00:00:00" u="1"/>
        <d v="2023-02-01T00:00:00" u="1"/>
        <d v="2021-11-30T00:00:00" u="1"/>
        <d v="2022-02-03T00:00:00" u="1"/>
        <d v="2023-02-03T00:00:00" u="1"/>
        <d v="2022-03-01T00:00:00" u="1"/>
        <d v="2022-02-07T00:00:00" u="1"/>
        <d v="2023-02-07T00:00:00" u="1"/>
        <d v="2022-03-03T00:00:00" u="1"/>
        <d v="2022-02-09T00:00:00" u="1"/>
        <d v="2023-02-09T00:00:00" u="1"/>
        <d v="2022-04-01T00:00:00" u="1"/>
        <d v="2022-02-11T00:00:00" u="1"/>
        <d v="2022-03-07T00:00:00" u="1"/>
        <d v="2022-04-03T00:00:00" u="1"/>
        <d v="2023-02-13T00:00:00" u="1"/>
        <d v="2022-03-09T00:00:00" u="1"/>
        <d v="2022-04-05T00:00:00" u="1"/>
        <d v="2022-05-01T00:00:00" u="1"/>
        <d v="2022-02-15T00:00:00" u="1"/>
        <d v="2023-02-15T00:00:00" u="1"/>
        <d v="2022-03-11T00:00:00" u="1"/>
        <d v="2022-04-07T00:00:00" u="1"/>
        <d v="2022-05-03T00:00:00" u="1"/>
        <d v="2022-02-17T00:00:00" u="1"/>
        <d v="2023-02-17T00:00:00" u="1"/>
        <d v="2022-05-05T00:00:00" u="1"/>
        <d v="2022-06-01T00:00:00" u="1"/>
        <d v="2021-07-05T17:00:08" u="1"/>
        <d v="2021-07-04T17:00:07" u="1"/>
        <d v="2022-02-19T00:00:00" u="1"/>
        <d v="2022-03-15T00:00:00" u="1"/>
        <d v="2022-04-11T00:00:00" u="1"/>
        <d v="2022-06-03T00:00:00" u="1"/>
        <d v="2022-02-21T00:00:00" u="1"/>
        <d v="2023-02-21T00:00:00" u="1"/>
        <d v="2022-03-17T00:00:00" u="1"/>
        <d v="2022-04-13T00:00:00" u="1"/>
        <d v="2022-05-09T00:00:00" u="1"/>
        <d v="2022-07-01T00:00:00" u="1"/>
        <d v="2021-07-07T17:00:06" u="1"/>
        <d v="2021-07-06T17:00:05" u="1"/>
        <d v="2021-07-03T17:00:02" u="1"/>
        <d v="2022-02-23T00:00:00" u="1"/>
        <d v="2023-02-23T00:00:00" u="1"/>
        <d v="2022-04-15T00:00:00" u="1"/>
        <d v="2022-05-11T00:00:00" u="1"/>
        <d v="2022-06-07T00:00:00" u="1"/>
        <d v="2021-07-08T17:00:05" u="1"/>
        <d v="2022-02-25T00:00:00" u="1"/>
        <d v="2023-02-25T00:00:00" u="1"/>
        <d v="2022-03-21T00:00:00" u="1"/>
        <d v="2022-05-13T00:00:00" u="1"/>
        <d v="2022-06-09T00:00:00" u="1"/>
        <d v="2022-07-05T00:00:00" u="1"/>
        <d v="2021-08-01T00:00:00" u="1"/>
        <d v="2022-08-01T00:00:00" u="1"/>
        <d v="2021-07-10T17:00:05" u="1"/>
        <d v="2022-01-31T00:00:00" u="1"/>
        <d v="2023-01-31T00:00:00" u="1"/>
        <d v="2023-02-27T00:00:00" u="1"/>
        <d v="2022-03-23T00:00:00" u="1"/>
        <d v="2022-04-19T00:00:00" u="1"/>
        <d v="2022-07-07T00:00:00" u="1"/>
        <d v="2021-08-03T00:00:00" u="1"/>
        <d v="2022-08-03T00:00:00" u="1"/>
        <d v="2021-07-12T17:00:05" u="1"/>
        <d v="2022-03-25T00:00:00" u="1"/>
        <d v="2022-04-21T00:00:00" u="1"/>
        <d v="2022-05-17T00:00:00" u="1"/>
        <d v="2022-06-13T00:00:00" u="1"/>
        <d v="2021-08-05T00:00:00" u="1"/>
        <d v="2022-08-05T00:00:00" u="1"/>
        <d v="2021-09-01T00:00:00" u="1"/>
        <d v="2022-09-01T00:00:00" u="1"/>
        <d v="2021-07-14T17:00:05" u="1"/>
        <d v="2022-05-19T00:00:00" u="1"/>
        <d v="2022-06-15T00:00:00" u="1"/>
        <d v="2022-07-11T00:00:00" u="1"/>
        <d v="2021-08-07T00:00:00" u="1"/>
        <d v="2021-09-03T00:00:00" u="1"/>
        <d v="2021-07-16T17:00:05" u="1"/>
        <d v="2022-03-29T00:00:00" u="1"/>
        <d v="2022-04-25T00:00:00" u="1"/>
        <d v="2022-06-17T00:00:00" u="1"/>
        <d v="2022-07-13T00:00:00" u="1"/>
        <d v="2021-08-09T00:00:00" u="1"/>
        <d v="2022-08-09T00:00:00" u="1"/>
        <d v="2021-09-05T00:00:00" u="1"/>
        <d v="2022-09-05T00:00:00" u="1"/>
        <d v="2022-10-01T00:00:00" u="1"/>
        <d v="2021-07-18T17:00:05" u="1"/>
        <d v="2022-03-31T00:00:00" u="1"/>
        <d v="2022-04-27T00:00:00" u="1"/>
        <d v="2022-05-23T00:00:00" u="1"/>
        <d v="2022-07-15T00:00:00" u="1"/>
        <d v="2021-08-11T00:00:00" u="1"/>
        <d v="2022-08-11T00:00:00" u="1"/>
        <d v="2021-09-07T00:00:00" u="1"/>
        <d v="2022-09-07T00:00:00" u="1"/>
        <d v="2022-10-03T00:00:00" u="1"/>
        <d v="2021-07-20T17:00:05" u="1"/>
        <d v="2022-04-29T00:00:00" u="1"/>
        <d v="2022-05-25T00:00:00" u="1"/>
        <d v="2022-06-21T00:00:00" u="1"/>
        <d v="2021-08-13T00:00:00" u="1"/>
        <d v="2021-09-09T00:00:00" u="1"/>
        <d v="2022-09-09T00:00:00" u="1"/>
        <d v="2022-10-05T00:00:00" u="1"/>
        <d v="2021-07-22T17:00:05" u="1"/>
        <d v="2022-05-27T00:00:00" u="1"/>
        <d v="2022-06-23T00:00:00" u="1"/>
        <d v="2022-07-19T00:00:00" u="1"/>
        <d v="2021-08-15T00:00:00" u="1"/>
        <d v="2022-08-15T00:00:00" u="1"/>
        <d v="2021-09-11T00:00:00" u="1"/>
        <d v="2022-10-07T00:00:00" u="1"/>
        <d v="2022-07-21T00:00:00" u="1"/>
        <d v="2021-08-17T00:00:00" u="1"/>
        <d v="2022-08-17T00:00:00" u="1"/>
        <d v="2021-09-13T00:00:00" u="1"/>
        <d v="2022-09-13T00:00:00" u="1"/>
        <d v="2021-12-01T00:00:00" u="1"/>
        <d v="2022-05-31T00:00:00" u="1"/>
        <d v="2022-06-27T00:00:00" u="1"/>
        <d v="2021-08-19T00:00:00" u="1"/>
        <d v="2022-08-19T00:00:00" u="1"/>
        <d v="2021-09-15T00:00:00" u="1"/>
        <d v="2022-09-15T00:00:00" u="1"/>
        <d v="2022-10-11T00:00:00" u="1"/>
        <d v="2022-06-29T00:00:00" u="1"/>
        <d v="2022-07-25T00:00:00" u="1"/>
        <d v="2021-08-21T00:00:00" u="1"/>
        <d v="2021-09-17T00:00:00" u="1"/>
        <d v="2022-10-13T00:00:00" u="1"/>
        <d v="2022-07-27T00:00:00" u="1"/>
        <d v="2021-08-23T00:00:00" u="1"/>
        <d v="2022-08-23T00:00:00" u="1"/>
        <d v="2021-09-19T00:00:00" u="1"/>
        <d v="2022-09-19T00:00:00" u="1"/>
        <d v="2022-07-29T00:00:00" u="1"/>
        <d v="2021-08-25T00:00:00" u="1"/>
        <d v="2022-08-25T00:00:00" u="1"/>
        <d v="2021-09-21T00:00:00" u="1"/>
        <d v="2022-09-21T00:00:00" u="1"/>
        <d v="2022-10-17T00:00:00" u="1"/>
        <d v="2021-07-31T00:00:00" u="1"/>
        <d v="2021-08-27T00:00:00" u="1"/>
        <d v="2021-09-23T00:00:00" u="1"/>
        <d v="2022-09-23T00:00:00" u="1"/>
        <d v="2022-10-19T00:00:00" u="1"/>
        <d v="2021-08-29T00:00:00" u="1"/>
        <d v="2022-08-29T00:00:00" u="1"/>
        <d v="2021-09-25T00:00:00" u="1"/>
        <d v="2022-10-21T00:00:00" u="1"/>
        <d v="2021-08-31T00:00:00" u="1"/>
        <d v="2022-08-31T00:00:00" u="1"/>
        <d v="2021-09-27T00:00:00" u="1"/>
        <d v="2022-09-27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s v="COFVN-G2-NYC"/>
    <x v="0"/>
    <s v="Nueva York"/>
    <n v="119.07"/>
    <n v="0"/>
    <n v="119.07"/>
    <d v="2023-02-27T00:00:00"/>
    <d v="2023-02-24T00:00:00"/>
    <x v="0"/>
  </r>
  <r>
    <s v="COFSAN-23-NYC"/>
    <x v="1"/>
    <s v="Nueva York"/>
    <n v="202.2"/>
    <n v="0"/>
    <n v="202.2"/>
    <d v="2023-02-27T00:00:00"/>
    <d v="2023-02-24T00:00:00"/>
    <x v="0"/>
  </r>
  <r>
    <s v="COFCO-UGQ-NYC"/>
    <x v="2"/>
    <s v="Nueva York"/>
    <n v="259.2"/>
    <n v="0"/>
    <n v="259.2"/>
    <d v="2023-02-27T00:00:00"/>
    <d v="2023-02-24T00:00:00"/>
    <x v="0"/>
  </r>
  <r>
    <s v="COFCO-EP-NYC"/>
    <x v="3"/>
    <s v="Nueva York"/>
    <n v="261.2"/>
    <n v="0"/>
    <n v="261.2"/>
    <d v="2023-02-27T00:00:00"/>
    <d v="2023-02-24T00:00:00"/>
    <x v="0"/>
  </r>
  <r>
    <s v="COFSV-NYC"/>
    <x v="4"/>
    <s v="Nueva York"/>
    <n v="237.2"/>
    <n v="0"/>
    <n v="237.2"/>
    <d v="2023-02-27T00:00:00"/>
    <d v="2023-02-24T00:00:00"/>
    <x v="0"/>
  </r>
  <r>
    <s v="COFMX-NYC"/>
    <x v="5"/>
    <s v="Laredo"/>
    <n v="231.2"/>
    <n v="0"/>
    <n v="231.2"/>
    <d v="2023-02-27T00:00:00"/>
    <d v="2023-02-24T00:00:00"/>
    <x v="0"/>
  </r>
  <r>
    <s v="COFMX-HG-NYC"/>
    <x v="6"/>
    <s v="Nueva York"/>
    <n v="243.2"/>
    <n v="0"/>
    <n v="243.2"/>
    <d v="2023-02-27T00:00:00"/>
    <d v="2023-02-24T00:00:00"/>
    <x v="0"/>
  </r>
  <r>
    <s v="COFGT-NYC"/>
    <x v="7"/>
    <s v="Nueva York"/>
    <n v="254.2"/>
    <n v="0"/>
    <n v="254.2"/>
    <d v="2023-02-27T00:00:00"/>
    <d v="2023-02-24T00:00:00"/>
    <x v="0"/>
  </r>
  <r>
    <s v="COFSAN-4-NYC"/>
    <x v="8"/>
    <s v="Nueva York"/>
    <n v="199.2"/>
    <n v="0"/>
    <n v="199.2"/>
    <d v="2023-02-27T00:00:00"/>
    <d v="2023-02-24T00:00:00"/>
    <x v="0"/>
  </r>
  <r>
    <s v="COFID-EK1-NYC"/>
    <x v="9"/>
    <s v="Nueva York"/>
    <n v="123.07"/>
    <n v="0"/>
    <n v="123.07"/>
    <d v="2023-02-27T00:00:00"/>
    <d v="2023-02-24T00:00:00"/>
    <x v="0"/>
  </r>
  <r>
    <s v="COFUG-NYC"/>
    <x v="10"/>
    <s v="Nueva York"/>
    <n v="134.07"/>
    <n v="0"/>
    <n v="134.07"/>
    <d v="2023-02-27T00:00:00"/>
    <d v="2023-02-24T00:00:00"/>
    <x v="0"/>
  </r>
  <r>
    <s v="COFPE-NYC"/>
    <x v="11"/>
    <s v="Nueva York"/>
    <n v="236.2"/>
    <n v="0"/>
    <n v="236.2"/>
    <d v="2023-02-27T00:00:00"/>
    <d v="2023-02-24T00:00:00"/>
    <x v="0"/>
  </r>
  <r>
    <s v="COF-WARB-CRSDF"/>
    <x v="12"/>
    <s v="NWE"/>
    <n v="82"/>
    <n v="0"/>
    <n v="82"/>
    <d v="2023-02-28T00:00:00"/>
    <d v="2023-02-27T00:00:00"/>
    <x v="0"/>
  </r>
  <r>
    <s v="COF-WARB-CRHDF"/>
    <x v="13"/>
    <s v="NWE"/>
    <n v="76"/>
    <n v="0"/>
    <n v="76"/>
    <d v="2023-02-28T00:00:00"/>
    <d v="2023-02-27T00:00:00"/>
    <x v="0"/>
  </r>
  <r>
    <s v="COF-HON-NYC"/>
    <x v="14"/>
    <s v="Nueva York"/>
    <n v="236.2"/>
    <n v="0"/>
    <n v="236.2"/>
    <d v="2023-02-27T00:00:00"/>
    <d v="2023-02-24T00:00:00"/>
    <x v="0"/>
  </r>
  <r>
    <s v="COFVN-G2-NYC"/>
    <x v="0"/>
    <s v="Nueva York"/>
    <n v="118.57"/>
    <n v="-4.1992105484168979E-3"/>
    <n v="119.07"/>
    <d v="2023-02-28T00:00:00"/>
    <d v="2023-02-27T00:00:00"/>
    <x v="1"/>
  </r>
  <r>
    <s v="COFSAN-23-NYC"/>
    <x v="1"/>
    <s v="Nueva York"/>
    <n v="200.8"/>
    <n v="-6.9238377843717971E-3"/>
    <n v="202.2"/>
    <d v="2023-02-28T00:00:00"/>
    <d v="2023-02-27T00:00:00"/>
    <x v="1"/>
  </r>
  <r>
    <s v="COFCO-UGQ-NYC"/>
    <x v="2"/>
    <s v="Nueva York"/>
    <n v="257.8"/>
    <n v="-5.4012345679011467E-3"/>
    <n v="259.2"/>
    <d v="2023-02-28T00:00:00"/>
    <d v="2023-02-27T00:00:00"/>
    <x v="1"/>
  </r>
  <r>
    <s v="COFCO-EP-NYC"/>
    <x v="3"/>
    <s v="Nueva York"/>
    <n v="259.8"/>
    <n v="-5.3598774885144614E-3"/>
    <n v="261.2"/>
    <d v="2023-02-28T00:00:00"/>
    <d v="2023-02-27T00:00:00"/>
    <x v="1"/>
  </r>
  <r>
    <s v="COFSV-NYC"/>
    <x v="4"/>
    <s v="Nueva York"/>
    <n v="235.8"/>
    <n v="-5.9021922428329565E-3"/>
    <n v="237.2"/>
    <d v="2023-02-28T00:00:00"/>
    <d v="2023-02-27T00:00:00"/>
    <x v="1"/>
  </r>
  <r>
    <s v="COFMX-NYC"/>
    <x v="5"/>
    <s v="Laredo"/>
    <n v="229.8"/>
    <n v="-6.0553633217992099E-3"/>
    <n v="231.2"/>
    <d v="2023-02-28T00:00:00"/>
    <d v="2023-02-27T00:00:00"/>
    <x v="1"/>
  </r>
  <r>
    <s v="COFMX-HG-NYC"/>
    <x v="6"/>
    <s v="Nueva York"/>
    <n v="241.8"/>
    <n v="-5.7565789473683279E-3"/>
    <n v="243.2"/>
    <d v="2023-02-28T00:00:00"/>
    <d v="2023-02-27T00:00:00"/>
    <x v="1"/>
  </r>
  <r>
    <s v="COFGT-NYC"/>
    <x v="7"/>
    <s v="Nueva York"/>
    <n v="252.8"/>
    <n v="-5.5074744295829162E-3"/>
    <n v="254.2"/>
    <d v="2023-02-28T00:00:00"/>
    <d v="2023-02-27T00:00:00"/>
    <x v="1"/>
  </r>
  <r>
    <s v="COFSAN-4-NYC"/>
    <x v="8"/>
    <s v="Nueva York"/>
    <n v="197.8"/>
    <n v="-7.028112449799083E-3"/>
    <n v="199.2"/>
    <d v="2023-02-28T00:00:00"/>
    <d v="2023-02-27T00:00:00"/>
    <x v="1"/>
  </r>
  <r>
    <s v="COFID-EK1-NYC"/>
    <x v="9"/>
    <s v="Nueva York"/>
    <n v="122.57"/>
    <n v="-4.0627285284797268E-3"/>
    <n v="123.07"/>
    <d v="2023-02-28T00:00:00"/>
    <d v="2023-02-27T00:00:00"/>
    <x v="1"/>
  </r>
  <r>
    <s v="COFUG-NYC"/>
    <x v="10"/>
    <s v="Nueva York"/>
    <n v="133.57"/>
    <n v="-3.7293950921160591E-3"/>
    <n v="134.07"/>
    <d v="2023-02-28T00:00:00"/>
    <d v="2023-02-27T00:00:00"/>
    <x v="1"/>
  </r>
  <r>
    <s v="COFPE-NYC"/>
    <x v="11"/>
    <s v="Nueva York"/>
    <n v="234.8"/>
    <n v="-5.9271803556307252E-3"/>
    <n v="236.2"/>
    <d v="2023-02-28T00:00:00"/>
    <d v="2023-02-27T00:00:00"/>
    <x v="1"/>
  </r>
  <r>
    <s v="COF-WARB-CRSDF"/>
    <x v="12"/>
    <s v="NWE"/>
    <n v="85"/>
    <n v="3.6585365853658534E-2"/>
    <n v="82"/>
    <d v="2023-03-01T00:00:00"/>
    <d v="2023-02-28T00:00:00"/>
    <x v="1"/>
  </r>
  <r>
    <s v="COF-WARB-CRHDF"/>
    <x v="13"/>
    <s v="NWE"/>
    <n v="78"/>
    <n v="2.6315789473684209E-2"/>
    <n v="76"/>
    <d v="2023-03-01T00:00:00"/>
    <d v="2023-02-28T00:00:00"/>
    <x v="1"/>
  </r>
  <r>
    <s v="COF-HON-NYC"/>
    <x v="14"/>
    <s v="Nueva York"/>
    <n v="234.8"/>
    <n v="-5.9271803556307252E-3"/>
    <n v="236.2"/>
    <d v="2023-02-28T00:00:00"/>
    <d v="2023-02-27T00:00:00"/>
    <x v="1"/>
  </r>
  <r>
    <s v="COFVN-G2-NYC"/>
    <x v="0"/>
    <s v="Nueva York"/>
    <n v="118.57"/>
    <n v="0"/>
    <n v="118.57"/>
    <d v="2023-03-01T00:00:00"/>
    <d v="2023-02-28T00:00:00"/>
    <x v="2"/>
  </r>
  <r>
    <s v="COFSAN-23-NYC"/>
    <x v="1"/>
    <s v="Nueva York"/>
    <n v="200.8"/>
    <n v="0"/>
    <n v="200.8"/>
    <d v="2023-03-01T00:00:00"/>
    <d v="2023-02-28T00:00:00"/>
    <x v="2"/>
  </r>
  <r>
    <s v="COFCO-UGQ-NYC"/>
    <x v="2"/>
    <s v="Nueva York"/>
    <n v="257.8"/>
    <n v="0"/>
    <n v="257.8"/>
    <d v="2023-03-01T00:00:00"/>
    <d v="2023-02-28T00:00:00"/>
    <x v="2"/>
  </r>
  <r>
    <s v="COFCO-EP-NYC"/>
    <x v="3"/>
    <s v="Nueva York"/>
    <n v="259.8"/>
    <n v="0"/>
    <n v="259.8"/>
    <d v="2023-03-01T00:00:00"/>
    <d v="2023-02-28T00:00:00"/>
    <x v="2"/>
  </r>
  <r>
    <s v="COFSV-NYC"/>
    <x v="4"/>
    <s v="Nueva York"/>
    <n v="235.8"/>
    <n v="0"/>
    <n v="235.8"/>
    <d v="2023-03-01T00:00:00"/>
    <d v="2023-02-28T00:00:00"/>
    <x v="2"/>
  </r>
  <r>
    <s v="COFMX-NYC"/>
    <x v="5"/>
    <s v="Laredo"/>
    <n v="229.8"/>
    <n v="0"/>
    <n v="229.8"/>
    <d v="2023-03-01T00:00:00"/>
    <d v="2023-02-28T00:00:00"/>
    <x v="2"/>
  </r>
  <r>
    <s v="COFMX-HG-NYC"/>
    <x v="6"/>
    <s v="Nueva York"/>
    <n v="241.8"/>
    <n v="0"/>
    <n v="241.8"/>
    <d v="2023-03-01T00:00:00"/>
    <d v="2023-02-28T00:00:00"/>
    <x v="2"/>
  </r>
  <r>
    <s v="COFGT-NYC"/>
    <x v="7"/>
    <s v="Nueva York"/>
    <n v="252.8"/>
    <n v="0"/>
    <n v="252.8"/>
    <d v="2023-03-01T00:00:00"/>
    <d v="2023-02-28T00:00:00"/>
    <x v="2"/>
  </r>
  <r>
    <s v="COFSAN-4-NYC"/>
    <x v="8"/>
    <s v="Nueva York"/>
    <n v="197.8"/>
    <n v="0"/>
    <n v="197.8"/>
    <d v="2023-03-01T00:00:00"/>
    <d v="2023-02-28T00:00:00"/>
    <x v="2"/>
  </r>
  <r>
    <s v="COFID-EK1-NYC"/>
    <x v="9"/>
    <s v="Nueva York"/>
    <n v="122.57"/>
    <n v="0"/>
    <n v="122.57"/>
    <d v="2023-03-01T00:00:00"/>
    <d v="2023-02-28T00:00:00"/>
    <x v="2"/>
  </r>
  <r>
    <s v="COFUG-NYC"/>
    <x v="10"/>
    <s v="Nueva York"/>
    <n v="133.57"/>
    <n v="0"/>
    <n v="133.57"/>
    <d v="2023-03-01T00:00:00"/>
    <d v="2023-02-28T00:00:00"/>
    <x v="2"/>
  </r>
  <r>
    <s v="COFPE-NYC"/>
    <x v="11"/>
    <s v="Nueva York"/>
    <n v="234.8"/>
    <n v="0"/>
    <n v="234.8"/>
    <d v="2023-03-01T00:00:00"/>
    <d v="2023-02-28T00:00:00"/>
    <x v="2"/>
  </r>
  <r>
    <s v="COF-WARB-CRSDF"/>
    <x v="12"/>
    <s v="NWE"/>
    <n v="85"/>
    <n v="0"/>
    <n v="85"/>
    <d v="2023-03-02T00:00:00"/>
    <d v="2023-03-01T00:00:00"/>
    <x v="2"/>
  </r>
  <r>
    <s v="COF-WARB-CRHDF"/>
    <x v="13"/>
    <s v="NWE"/>
    <n v="76"/>
    <n v="-2.564102564102564E-2"/>
    <n v="78"/>
    <d v="2023-03-02T00:00:00"/>
    <d v="2023-03-01T00:00:00"/>
    <x v="2"/>
  </r>
  <r>
    <s v="COF-HON-NYC"/>
    <x v="14"/>
    <s v="Nueva York"/>
    <n v="234.8"/>
    <n v="0"/>
    <n v="234.8"/>
    <d v="2023-03-01T00:00:00"/>
    <d v="2023-02-28T00:00:00"/>
    <x v="2"/>
  </r>
  <r>
    <s v="COFVN-G2-NYC"/>
    <x v="0"/>
    <s v="Nueva York"/>
    <n v="120.38"/>
    <n v="1.5265244159568208E-2"/>
    <n v="118.57"/>
    <d v="2023-03-02T00:00:00"/>
    <d v="2023-03-01T00:00:00"/>
    <x v="3"/>
  </r>
  <r>
    <s v="COFSAN-23-NYC"/>
    <x v="1"/>
    <s v="Nueva York"/>
    <n v="196.7"/>
    <n v="-2.0418326693227205E-2"/>
    <n v="200.8"/>
    <d v="2023-03-02T00:00:00"/>
    <d v="2023-03-01T00:00:00"/>
    <x v="3"/>
  </r>
  <r>
    <s v="COFCO-UGQ-NYC"/>
    <x v="2"/>
    <s v="Nueva York"/>
    <n v="253.7"/>
    <n v="-1.5903801396431428E-2"/>
    <n v="257.8"/>
    <d v="2023-03-02T00:00:00"/>
    <d v="2023-03-01T00:00:00"/>
    <x v="3"/>
  </r>
  <r>
    <s v="COFCO-EP-NYC"/>
    <x v="3"/>
    <s v="Nueva York"/>
    <n v="255.7"/>
    <n v="-1.5781370284834575E-2"/>
    <n v="259.8"/>
    <d v="2023-03-02T00:00:00"/>
    <d v="2023-03-01T00:00:00"/>
    <x v="3"/>
  </r>
  <r>
    <s v="COFSV-NYC"/>
    <x v="4"/>
    <s v="Nueva York"/>
    <n v="231.7"/>
    <n v="-1.7387616624257942E-2"/>
    <n v="235.8"/>
    <d v="2023-03-02T00:00:00"/>
    <d v="2023-03-01T00:00:00"/>
    <x v="3"/>
  </r>
  <r>
    <s v="COFMX-NYC"/>
    <x v="5"/>
    <s v="Laredo"/>
    <n v="225.7"/>
    <n v="-1.7841601392515328E-2"/>
    <n v="229.8"/>
    <d v="2023-03-02T00:00:00"/>
    <d v="2023-03-01T00:00:00"/>
    <x v="3"/>
  </r>
  <r>
    <s v="COFMX-HG-NYC"/>
    <x v="6"/>
    <s v="Nueva York"/>
    <n v="237.7"/>
    <n v="-1.6956162117452534E-2"/>
    <n v="241.8"/>
    <d v="2023-03-02T00:00:00"/>
    <d v="2023-03-01T00:00:00"/>
    <x v="3"/>
  </r>
  <r>
    <s v="COFGT-NYC"/>
    <x v="7"/>
    <s v="Nueva York"/>
    <n v="248.7"/>
    <n v="-1.6218354430379837E-2"/>
    <n v="252.8"/>
    <d v="2023-03-02T00:00:00"/>
    <d v="2023-03-01T00:00:00"/>
    <x v="3"/>
  </r>
  <r>
    <s v="COFSAN-4-NYC"/>
    <x v="8"/>
    <s v="Nueva York"/>
    <n v="193.7"/>
    <n v="-2.0728008088978879E-2"/>
    <n v="197.8"/>
    <d v="2023-03-02T00:00:00"/>
    <d v="2023-03-01T00:00:00"/>
    <x v="3"/>
  </r>
  <r>
    <s v="COFID-EK1-NYC"/>
    <x v="9"/>
    <s v="Nueva York"/>
    <n v="124.38"/>
    <n v="1.4767071877294627E-2"/>
    <n v="122.57"/>
    <d v="2023-03-02T00:00:00"/>
    <d v="2023-03-01T00:00:00"/>
    <x v="3"/>
  </r>
  <r>
    <s v="COFUG-NYC"/>
    <x v="10"/>
    <s v="Nueva York"/>
    <n v="135.38"/>
    <n v="1.3550947068952627E-2"/>
    <n v="133.57"/>
    <d v="2023-03-02T00:00:00"/>
    <d v="2023-03-01T00:00:00"/>
    <x v="3"/>
  </r>
  <r>
    <s v="COFPE-NYC"/>
    <x v="11"/>
    <s v="Nueva York"/>
    <n v="230.7"/>
    <n v="-1.7461669505962618E-2"/>
    <n v="234.8"/>
    <d v="2023-03-02T00:00:00"/>
    <d v="2023-03-01T00:00:00"/>
    <x v="3"/>
  </r>
  <r>
    <s v="COF-WARB-CRSDF"/>
    <x v="12"/>
    <s v="NWE"/>
    <n v="85"/>
    <n v="0"/>
    <n v="85"/>
    <d v="2023-03-03T00:00:00"/>
    <d v="2023-03-02T00:00:00"/>
    <x v="3"/>
  </r>
  <r>
    <s v="COF-WARB-CRHDF"/>
    <x v="13"/>
    <s v="NWE"/>
    <n v="76"/>
    <n v="0"/>
    <n v="76"/>
    <d v="2023-03-03T00:00:00"/>
    <d v="2023-03-02T00:00:00"/>
    <x v="3"/>
  </r>
  <r>
    <s v="COF-HON-NYC"/>
    <x v="14"/>
    <s v="Nueva York"/>
    <n v="230.7"/>
    <n v="-1.7461669505962618E-2"/>
    <n v="234.8"/>
    <d v="2023-03-02T00:00:00"/>
    <d v="2023-03-01T00:00:0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7" firstHeaderRow="0" firstDataRow="1" firstDataCol="1"/>
  <pivotFields count="9">
    <pivotField showAll="0"/>
    <pivotField axis="axisRow" showAll="0">
      <items count="17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x="14"/>
        <item m="1" x="15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321">
        <item m="1" x="28"/>
        <item m="1" x="38"/>
        <item m="1" x="203"/>
        <item m="1" x="190"/>
        <item m="1" x="189"/>
        <item m="1" x="202"/>
        <item m="1" x="201"/>
        <item m="1" x="209"/>
        <item m="1" x="54"/>
        <item m="1" x="218"/>
        <item m="1" x="61"/>
        <item m="1" x="227"/>
        <item m="1" x="69"/>
        <item m="1" x="236"/>
        <item m="1" x="76"/>
        <item m="1" x="242"/>
        <item m="1" x="84"/>
        <item m="1" x="252"/>
        <item m="1" x="92"/>
        <item m="1" x="262"/>
        <item m="1" x="101"/>
        <item m="1" x="116"/>
        <item m="1" x="270"/>
        <item m="1" x="307"/>
        <item m="1" x="216"/>
        <item m="1" x="59"/>
        <item m="1" x="225"/>
        <item m="1" x="67"/>
        <item m="1" x="232"/>
        <item m="1" x="73"/>
        <item m="1" x="240"/>
        <item m="1" x="81"/>
        <item m="1" x="247"/>
        <item m="1" x="88"/>
        <item m="1" x="257"/>
        <item m="1" x="96"/>
        <item m="1" x="266"/>
        <item m="1" x="106"/>
        <item m="1" x="274"/>
        <item m="1" x="111"/>
        <item m="1" x="279"/>
        <item m="1" x="118"/>
        <item m="1" x="286"/>
        <item m="1" x="124"/>
        <item m="1" x="293"/>
        <item m="1" x="130"/>
        <item m="1" x="297"/>
        <item m="1" x="135"/>
        <item m="1" x="302"/>
        <item m="1" x="140"/>
        <item m="1" x="308"/>
        <item m="1" x="145"/>
        <item m="1" x="312"/>
        <item m="1" x="148"/>
        <item m="1" x="316"/>
        <item m="1" x="234"/>
        <item m="1" x="74"/>
        <item m="1" x="241"/>
        <item m="1" x="83"/>
        <item m="1" x="249"/>
        <item m="1" x="90"/>
        <item m="1" x="259"/>
        <item m="1" x="98"/>
        <item m="1" x="267"/>
        <item m="1" x="107"/>
        <item m="1" x="276"/>
        <item m="1" x="113"/>
        <item m="1" x="281"/>
        <item m="1" x="120"/>
        <item m="1" x="288"/>
        <item m="1" x="125"/>
        <item m="1" x="294"/>
        <item m="1" x="132"/>
        <item m="1" x="299"/>
        <item m="1" x="137"/>
        <item m="1" x="304"/>
        <item m="1" x="142"/>
        <item m="1" x="309"/>
        <item m="1" x="146"/>
        <item m="1" x="314"/>
        <item m="1" x="150"/>
        <item m="1" x="318"/>
        <item m="1" x="152"/>
        <item m="1" x="4"/>
        <item m="1" x="155"/>
        <item m="1" x="163"/>
        <item m="1" x="283"/>
        <item m="1" x="15"/>
        <item m="1" x="159"/>
        <item m="1" x="8"/>
        <item m="1" x="160"/>
        <item m="1" x="219"/>
        <item m="1" x="161"/>
        <item m="1" x="10"/>
        <item m="1" x="164"/>
        <item m="1" x="12"/>
        <item m="1" x="167"/>
        <item m="1" x="16"/>
        <item m="1" x="170"/>
        <item m="1" x="19"/>
        <item m="1" x="173"/>
        <item m="1" x="23"/>
        <item m="1" x="180"/>
        <item m="1" x="29"/>
        <item m="1" x="185"/>
        <item m="1" x="33"/>
        <item m="1" x="191"/>
        <item m="1" x="195"/>
        <item m="1" x="42"/>
        <item m="1" x="204"/>
        <item m="1" x="49"/>
        <item m="1" x="210"/>
        <item m="1" x="62"/>
        <item m="1" x="166"/>
        <item m="1" x="14"/>
        <item m="1" x="169"/>
        <item m="1" x="18"/>
        <item m="1" x="174"/>
        <item m="1" x="21"/>
        <item m="1" x="177"/>
        <item m="1" x="25"/>
        <item m="1" x="182"/>
        <item m="1" x="34"/>
        <item m="1" x="192"/>
        <item m="1" x="40"/>
        <item m="1" x="197"/>
        <item m="1" x="44"/>
        <item m="1" x="212"/>
        <item m="1" x="55"/>
        <item m="1" x="222"/>
        <item m="1" x="63"/>
        <item m="1" x="228"/>
        <item m="1" x="77"/>
        <item m="1" x="243"/>
        <item m="1" x="85"/>
        <item m="1" x="253"/>
        <item m="1" x="172"/>
        <item m="1" x="175"/>
        <item m="1" x="22"/>
        <item m="1" x="178"/>
        <item m="1" x="26"/>
        <item m="1" x="183"/>
        <item m="1" x="31"/>
        <item m="1" x="35"/>
        <item m="1" x="193"/>
        <item m="1" x="41"/>
        <item m="1" x="198"/>
        <item m="1" x="45"/>
        <item m="1" x="206"/>
        <item m="1" x="56"/>
        <item m="1" x="223"/>
        <item m="1" x="64"/>
        <item m="1" x="229"/>
        <item m="1" x="70"/>
        <item m="1" x="244"/>
        <item m="1" x="86"/>
        <item m="1" x="254"/>
        <item m="1" x="93"/>
        <item m="1" x="263"/>
        <item m="1" x="102"/>
        <item m="1" x="179"/>
        <item m="1" x="27"/>
        <item m="1" x="184"/>
        <item m="1" x="32"/>
        <item m="1" x="187"/>
        <item m="1" x="36"/>
        <item m="1" x="199"/>
        <item m="1" x="46"/>
        <item m="1" x="207"/>
        <item m="1" x="51"/>
        <item m="1" x="213"/>
        <item m="1" x="65"/>
        <item m="1" x="230"/>
        <item m="1" x="71"/>
        <item m="1" x="237"/>
        <item m="1" x="78"/>
        <item m="1" x="255"/>
        <item m="1" x="94"/>
        <item m="1" x="264"/>
        <item m="1" x="103"/>
        <item m="1" x="271"/>
        <item m="1" x="115"/>
        <item m="1" x="284"/>
        <item m="1" x="188"/>
        <item m="1" x="37"/>
        <item m="1" x="194"/>
        <item m="1" x="47"/>
        <item m="1" x="208"/>
        <item m="1" x="52"/>
        <item m="1" x="214"/>
        <item m="1" x="57"/>
        <item m="1" x="231"/>
        <item m="1" x="72"/>
        <item m="1" x="238"/>
        <item m="1" x="79"/>
        <item m="1" x="245"/>
        <item m="1" x="95"/>
        <item m="1" x="265"/>
        <item m="1" x="104"/>
        <item m="1" x="272"/>
        <item m="1" x="109"/>
        <item m="1" x="285"/>
        <item m="1" x="123"/>
        <item m="1" x="291"/>
        <item m="1" x="128"/>
        <item m="1" x="200"/>
        <item m="1" x="48"/>
        <item m="1" x="53"/>
        <item m="1" x="215"/>
        <item m="1" x="58"/>
        <item m="1" x="224"/>
        <item m="1" x="66"/>
        <item m="1" x="239"/>
        <item m="1" x="80"/>
        <item m="1" x="246"/>
        <item m="1" x="87"/>
        <item m="1" x="256"/>
        <item m="1" x="105"/>
        <item m="1" x="273"/>
        <item m="1" x="110"/>
        <item m="1" x="278"/>
        <item m="1" x="117"/>
        <item m="1" x="292"/>
        <item m="1" x="129"/>
        <item m="1" x="296"/>
        <item m="1" x="134"/>
        <item m="1" x="301"/>
        <item m="1" x="139"/>
        <item m="1" x="217"/>
        <item m="1" x="60"/>
        <item m="1" x="226"/>
        <item m="1" x="68"/>
        <item m="1" x="233"/>
        <item m="1" x="82"/>
        <item m="1" x="248"/>
        <item m="1" x="89"/>
        <item m="1" x="258"/>
        <item m="1" x="97"/>
        <item m="1" x="275"/>
        <item m="1" x="112"/>
        <item m="1" x="280"/>
        <item m="1" x="119"/>
        <item m="1" x="287"/>
        <item m="1" x="131"/>
        <item m="1" x="298"/>
        <item m="1" x="136"/>
        <item m="1" x="303"/>
        <item m="1" x="141"/>
        <item m="1" x="313"/>
        <item m="1" x="149"/>
        <item m="1" x="317"/>
        <item m="1" x="235"/>
        <item m="1" x="75"/>
        <item m="1" x="250"/>
        <item m="1" x="91"/>
        <item m="1" x="260"/>
        <item m="1" x="99"/>
        <item m="1" x="268"/>
        <item m="1" x="114"/>
        <item m="1" x="282"/>
        <item m="1" x="121"/>
        <item m="1" x="289"/>
        <item m="1" x="126"/>
        <item m="1" x="300"/>
        <item m="1" x="138"/>
        <item m="1" x="305"/>
        <item m="1" x="143"/>
        <item m="1" x="310"/>
        <item m="1" x="151"/>
        <item m="1" x="319"/>
        <item m="1" x="153"/>
        <item m="1" x="5"/>
        <item m="1" x="156"/>
        <item m="1" x="251"/>
        <item m="1" x="261"/>
        <item m="1" x="100"/>
        <item m="1" x="269"/>
        <item m="1" x="108"/>
        <item m="1" x="277"/>
        <item m="1" x="122"/>
        <item m="1" x="290"/>
        <item m="1" x="127"/>
        <item m="1" x="295"/>
        <item m="1" x="133"/>
        <item m="1" x="306"/>
        <item m="1" x="144"/>
        <item m="1" x="311"/>
        <item m="1" x="147"/>
        <item m="1" x="315"/>
        <item m="1" x="154"/>
        <item m="1" x="6"/>
        <item m="1" x="157"/>
        <item m="1" x="7"/>
        <item m="1" x="158"/>
        <item m="1" x="9"/>
        <item m="1" x="220"/>
        <item m="1" x="162"/>
        <item m="1" x="11"/>
        <item m="1" x="165"/>
        <item m="1" x="13"/>
        <item m="1" x="168"/>
        <item m="1" x="17"/>
        <item m="1" x="171"/>
        <item m="1" x="20"/>
        <item m="1" x="176"/>
        <item m="1" x="24"/>
        <item m="1" x="181"/>
        <item m="1" x="30"/>
        <item m="1" x="186"/>
        <item m="1" x="39"/>
        <item m="1" x="196"/>
        <item m="1" x="43"/>
        <item m="1" x="205"/>
        <item m="1" x="50"/>
        <item m="1" x="211"/>
        <item m="1" x="221"/>
        <item x="0"/>
        <item x="1"/>
        <item x="2"/>
        <item x="3"/>
        <item t="default"/>
      </items>
    </pivotField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176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7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7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7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72">
      <pivotArea outline="0" collapsedLevelsAreSubtotals="1" fieldPosition="0"/>
    </format>
    <format dxfId="17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70">
      <pivotArea type="all" dataOnly="0" outline="0" fieldPosition="0"/>
    </format>
    <format dxfId="169">
      <pivotArea outline="0" collapsedLevelsAreSubtotals="1" fieldPosition="0"/>
    </format>
    <format dxfId="168">
      <pivotArea field="1" type="button" dataOnly="0" labelOnly="1" outline="0" axis="axisRow" fieldPosition="0"/>
    </format>
    <format dxfId="167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66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16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6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62">
      <pivotArea field="1" type="button" dataOnly="0" labelOnly="1" outline="0" axis="axisRow" fieldPosition="0"/>
    </format>
    <format dxfId="16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320">
        <i x="0" s="1"/>
        <i x="1" s="1"/>
        <i x="2" s="1"/>
        <i x="3" s="1"/>
        <i x="28" s="1" nd="1"/>
        <i x="38" s="1" nd="1"/>
        <i x="203" s="1" nd="1"/>
        <i x="190" s="1" nd="1"/>
        <i x="189" s="1" nd="1"/>
        <i x="202" s="1" nd="1"/>
        <i x="201" s="1" nd="1"/>
        <i x="209" s="1" nd="1"/>
        <i x="54" s="1" nd="1"/>
        <i x="218" s="1" nd="1"/>
        <i x="61" s="1" nd="1"/>
        <i x="227" s="1" nd="1"/>
        <i x="69" s="1" nd="1"/>
        <i x="236" s="1" nd="1"/>
        <i x="76" s="1" nd="1"/>
        <i x="242" s="1" nd="1"/>
        <i x="84" s="1" nd="1"/>
        <i x="252" s="1" nd="1"/>
        <i x="92" s="1" nd="1"/>
        <i x="262" s="1" nd="1"/>
        <i x="101" s="1" nd="1"/>
        <i x="116" s="1" nd="1"/>
        <i x="270" s="1" nd="1"/>
        <i x="307" s="1" nd="1"/>
        <i x="216" s="1" nd="1"/>
        <i x="59" s="1" nd="1"/>
        <i x="225" s="1" nd="1"/>
        <i x="67" s="1" nd="1"/>
        <i x="232" s="1" nd="1"/>
        <i x="73" s="1" nd="1"/>
        <i x="240" s="1" nd="1"/>
        <i x="81" s="1" nd="1"/>
        <i x="247" s="1" nd="1"/>
        <i x="88" s="1" nd="1"/>
        <i x="257" s="1" nd="1"/>
        <i x="96" s="1" nd="1"/>
        <i x="266" s="1" nd="1"/>
        <i x="106" s="1" nd="1"/>
        <i x="274" s="1" nd="1"/>
        <i x="111" s="1" nd="1"/>
        <i x="279" s="1" nd="1"/>
        <i x="118" s="1" nd="1"/>
        <i x="286" s="1" nd="1"/>
        <i x="124" s="1" nd="1"/>
        <i x="293" s="1" nd="1"/>
        <i x="130" s="1" nd="1"/>
        <i x="297" s="1" nd="1"/>
        <i x="135" s="1" nd="1"/>
        <i x="302" s="1" nd="1"/>
        <i x="140" s="1" nd="1"/>
        <i x="308" s="1" nd="1"/>
        <i x="145" s="1" nd="1"/>
        <i x="312" s="1" nd="1"/>
        <i x="148" s="1" nd="1"/>
        <i x="316" s="1" nd="1"/>
        <i x="234" s="1" nd="1"/>
        <i x="74" s="1" nd="1"/>
        <i x="241" s="1" nd="1"/>
        <i x="83" s="1" nd="1"/>
        <i x="249" s="1" nd="1"/>
        <i x="90" s="1" nd="1"/>
        <i x="259" s="1" nd="1"/>
        <i x="98" s="1" nd="1"/>
        <i x="267" s="1" nd="1"/>
        <i x="107" s="1" nd="1"/>
        <i x="276" s="1" nd="1"/>
        <i x="113" s="1" nd="1"/>
        <i x="281" s="1" nd="1"/>
        <i x="120" s="1" nd="1"/>
        <i x="288" s="1" nd="1"/>
        <i x="125" s="1" nd="1"/>
        <i x="294" s="1" nd="1"/>
        <i x="132" s="1" nd="1"/>
        <i x="299" s="1" nd="1"/>
        <i x="137" s="1" nd="1"/>
        <i x="304" s="1" nd="1"/>
        <i x="142" s="1" nd="1"/>
        <i x="309" s="1" nd="1"/>
        <i x="146" s="1" nd="1"/>
        <i x="314" s="1" nd="1"/>
        <i x="150" s="1" nd="1"/>
        <i x="318" s="1" nd="1"/>
        <i x="152" s="1" nd="1"/>
        <i x="4" s="1" nd="1"/>
        <i x="155" s="1" nd="1"/>
        <i x="163" s="1" nd="1"/>
        <i x="283" s="1" nd="1"/>
        <i x="15" s="1" nd="1"/>
        <i x="159" s="1" nd="1"/>
        <i x="8" s="1" nd="1"/>
        <i x="160" s="1" nd="1"/>
        <i x="219" s="1" nd="1"/>
        <i x="161" s="1" nd="1"/>
        <i x="10" s="1" nd="1"/>
        <i x="164" s="1" nd="1"/>
        <i x="12" s="1" nd="1"/>
        <i x="167" s="1" nd="1"/>
        <i x="16" s="1" nd="1"/>
        <i x="170" s="1" nd="1"/>
        <i x="19" s="1" nd="1"/>
        <i x="173" s="1" nd="1"/>
        <i x="23" s="1" nd="1"/>
        <i x="180" s="1" nd="1"/>
        <i x="29" s="1" nd="1"/>
        <i x="185" s="1" nd="1"/>
        <i x="33" s="1" nd="1"/>
        <i x="191" s="1" nd="1"/>
        <i x="195" s="1" nd="1"/>
        <i x="42" s="1" nd="1"/>
        <i x="204" s="1" nd="1"/>
        <i x="49" s="1" nd="1"/>
        <i x="210" s="1" nd="1"/>
        <i x="62" s="1" nd="1"/>
        <i x="166" s="1" nd="1"/>
        <i x="14" s="1" nd="1"/>
        <i x="169" s="1" nd="1"/>
        <i x="18" s="1" nd="1"/>
        <i x="174" s="1" nd="1"/>
        <i x="21" s="1" nd="1"/>
        <i x="177" s="1" nd="1"/>
        <i x="25" s="1" nd="1"/>
        <i x="182" s="1" nd="1"/>
        <i x="34" s="1" nd="1"/>
        <i x="192" s="1" nd="1"/>
        <i x="40" s="1" nd="1"/>
        <i x="197" s="1" nd="1"/>
        <i x="44" s="1" nd="1"/>
        <i x="212" s="1" nd="1"/>
        <i x="55" s="1" nd="1"/>
        <i x="222" s="1" nd="1"/>
        <i x="63" s="1" nd="1"/>
        <i x="228" s="1" nd="1"/>
        <i x="77" s="1" nd="1"/>
        <i x="243" s="1" nd="1"/>
        <i x="85" s="1" nd="1"/>
        <i x="253" s="1" nd="1"/>
        <i x="172" s="1" nd="1"/>
        <i x="175" s="1" nd="1"/>
        <i x="22" s="1" nd="1"/>
        <i x="178" s="1" nd="1"/>
        <i x="26" s="1" nd="1"/>
        <i x="183" s="1" nd="1"/>
        <i x="31" s="1" nd="1"/>
        <i x="35" s="1" nd="1"/>
        <i x="193" s="1" nd="1"/>
        <i x="41" s="1" nd="1"/>
        <i x="198" s="1" nd="1"/>
        <i x="45" s="1" nd="1"/>
        <i x="206" s="1" nd="1"/>
        <i x="56" s="1" nd="1"/>
        <i x="223" s="1" nd="1"/>
        <i x="64" s="1" nd="1"/>
        <i x="229" s="1" nd="1"/>
        <i x="70" s="1" nd="1"/>
        <i x="244" s="1" nd="1"/>
        <i x="86" s="1" nd="1"/>
        <i x="254" s="1" nd="1"/>
        <i x="93" s="1" nd="1"/>
        <i x="263" s="1" nd="1"/>
        <i x="102" s="1" nd="1"/>
        <i x="179" s="1" nd="1"/>
        <i x="27" s="1" nd="1"/>
        <i x="184" s="1" nd="1"/>
        <i x="32" s="1" nd="1"/>
        <i x="187" s="1" nd="1"/>
        <i x="36" s="1" nd="1"/>
        <i x="199" s="1" nd="1"/>
        <i x="46" s="1" nd="1"/>
        <i x="207" s="1" nd="1"/>
        <i x="51" s="1" nd="1"/>
        <i x="213" s="1" nd="1"/>
        <i x="65" s="1" nd="1"/>
        <i x="230" s="1" nd="1"/>
        <i x="71" s="1" nd="1"/>
        <i x="237" s="1" nd="1"/>
        <i x="78" s="1" nd="1"/>
        <i x="255" s="1" nd="1"/>
        <i x="94" s="1" nd="1"/>
        <i x="264" s="1" nd="1"/>
        <i x="103" s="1" nd="1"/>
        <i x="271" s="1" nd="1"/>
        <i x="115" s="1" nd="1"/>
        <i x="284" s="1" nd="1"/>
        <i x="188" s="1" nd="1"/>
        <i x="37" s="1" nd="1"/>
        <i x="194" s="1" nd="1"/>
        <i x="47" s="1" nd="1"/>
        <i x="208" s="1" nd="1"/>
        <i x="52" s="1" nd="1"/>
        <i x="214" s="1" nd="1"/>
        <i x="57" s="1" nd="1"/>
        <i x="231" s="1" nd="1"/>
        <i x="72" s="1" nd="1"/>
        <i x="238" s="1" nd="1"/>
        <i x="79" s="1" nd="1"/>
        <i x="245" s="1" nd="1"/>
        <i x="95" s="1" nd="1"/>
        <i x="265" s="1" nd="1"/>
        <i x="104" s="1" nd="1"/>
        <i x="272" s="1" nd="1"/>
        <i x="109" s="1" nd="1"/>
        <i x="285" s="1" nd="1"/>
        <i x="123" s="1" nd="1"/>
        <i x="291" s="1" nd="1"/>
        <i x="128" s="1" nd="1"/>
        <i x="200" s="1" nd="1"/>
        <i x="48" s="1" nd="1"/>
        <i x="53" s="1" nd="1"/>
        <i x="215" s="1" nd="1"/>
        <i x="58" s="1" nd="1"/>
        <i x="224" s="1" nd="1"/>
        <i x="66" s="1" nd="1"/>
        <i x="239" s="1" nd="1"/>
        <i x="80" s="1" nd="1"/>
        <i x="246" s="1" nd="1"/>
        <i x="87" s="1" nd="1"/>
        <i x="256" s="1" nd="1"/>
        <i x="105" s="1" nd="1"/>
        <i x="273" s="1" nd="1"/>
        <i x="110" s="1" nd="1"/>
        <i x="278" s="1" nd="1"/>
        <i x="117" s="1" nd="1"/>
        <i x="292" s="1" nd="1"/>
        <i x="129" s="1" nd="1"/>
        <i x="296" s="1" nd="1"/>
        <i x="134" s="1" nd="1"/>
        <i x="301" s="1" nd="1"/>
        <i x="139" s="1" nd="1"/>
        <i x="217" s="1" nd="1"/>
        <i x="60" s="1" nd="1"/>
        <i x="226" s="1" nd="1"/>
        <i x="68" s="1" nd="1"/>
        <i x="233" s="1" nd="1"/>
        <i x="82" s="1" nd="1"/>
        <i x="248" s="1" nd="1"/>
        <i x="89" s="1" nd="1"/>
        <i x="258" s="1" nd="1"/>
        <i x="97" s="1" nd="1"/>
        <i x="275" s="1" nd="1"/>
        <i x="112" s="1" nd="1"/>
        <i x="280" s="1" nd="1"/>
        <i x="119" s="1" nd="1"/>
        <i x="287" s="1" nd="1"/>
        <i x="131" s="1" nd="1"/>
        <i x="298" s="1" nd="1"/>
        <i x="136" s="1" nd="1"/>
        <i x="303" s="1" nd="1"/>
        <i x="141" s="1" nd="1"/>
        <i x="313" s="1" nd="1"/>
        <i x="149" s="1" nd="1"/>
        <i x="317" s="1" nd="1"/>
        <i x="235" s="1" nd="1"/>
        <i x="75" s="1" nd="1"/>
        <i x="250" s="1" nd="1"/>
        <i x="91" s="1" nd="1"/>
        <i x="260" s="1" nd="1"/>
        <i x="99" s="1" nd="1"/>
        <i x="268" s="1" nd="1"/>
        <i x="114" s="1" nd="1"/>
        <i x="282" s="1" nd="1"/>
        <i x="121" s="1" nd="1"/>
        <i x="289" s="1" nd="1"/>
        <i x="126" s="1" nd="1"/>
        <i x="300" s="1" nd="1"/>
        <i x="138" s="1" nd="1"/>
        <i x="305" s="1" nd="1"/>
        <i x="143" s="1" nd="1"/>
        <i x="310" s="1" nd="1"/>
        <i x="151" s="1" nd="1"/>
        <i x="319" s="1" nd="1"/>
        <i x="153" s="1" nd="1"/>
        <i x="5" s="1" nd="1"/>
        <i x="156" s="1" nd="1"/>
        <i x="251" s="1" nd="1"/>
        <i x="261" s="1" nd="1"/>
        <i x="100" s="1" nd="1"/>
        <i x="269" s="1" nd="1"/>
        <i x="108" s="1" nd="1"/>
        <i x="277" s="1" nd="1"/>
        <i x="122" s="1" nd="1"/>
        <i x="290" s="1" nd="1"/>
        <i x="127" s="1" nd="1"/>
        <i x="295" s="1" nd="1"/>
        <i x="133" s="1" nd="1"/>
        <i x="306" s="1" nd="1"/>
        <i x="144" s="1" nd="1"/>
        <i x="311" s="1" nd="1"/>
        <i x="147" s="1" nd="1"/>
        <i x="315" s="1" nd="1"/>
        <i x="154" s="1" nd="1"/>
        <i x="6" s="1" nd="1"/>
        <i x="157" s="1" nd="1"/>
        <i x="7" s="1" nd="1"/>
        <i x="158" s="1" nd="1"/>
        <i x="9" s="1" nd="1"/>
        <i x="220" s="1" nd="1"/>
        <i x="162" s="1" nd="1"/>
        <i x="11" s="1" nd="1"/>
        <i x="165" s="1" nd="1"/>
        <i x="13" s="1" nd="1"/>
        <i x="168" s="1" nd="1"/>
        <i x="17" s="1" nd="1"/>
        <i x="171" s="1" nd="1"/>
        <i x="20" s="1" nd="1"/>
        <i x="176" s="1" nd="1"/>
        <i x="24" s="1" nd="1"/>
        <i x="181" s="1" nd="1"/>
        <i x="30" s="1" nd="1"/>
        <i x="186" s="1" nd="1"/>
        <i x="39" s="1" nd="1"/>
        <i x="196" s="1" nd="1"/>
        <i x="43" s="1" nd="1"/>
        <i x="205" s="1" nd="1"/>
        <i x="50" s="1" nd="1"/>
        <i x="211" s="1" nd="1"/>
        <i x="221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yle="SlicerStyleOther1" rowHeight="241300"/>
</slicers>
</file>

<file path=xl/tables/table1.xml><?xml version="1.0" encoding="utf-8"?>
<table xmlns="http://schemas.openxmlformats.org/spreadsheetml/2006/main" id="1" name="FÍSICOS" displayName="FÍSICOS" ref="A1:I61" totalsRowShown="0" headerRowDxfId="192" dataDxfId="190" headerRowBorderDxfId="191" tableBorderDxfId="189">
  <autoFilter ref="A1:I61"/>
  <tableColumns count="9">
    <tableColumn id="1" name="Clave" dataDxfId="188"/>
    <tableColumn id="2" name="Tipo de producto" dataDxfId="187"/>
    <tableColumn id="3" name="Lugar de entrega" dataDxfId="186"/>
    <tableColumn id="4" name="Último precio_x000a_(cts Dlr/lb)" dataDxfId="185"/>
    <tableColumn id="5" name="Cambio neto" dataDxfId="184"/>
    <tableColumn id="6" name="Precio anterior_x000a_(cts Dlr/lb)" dataDxfId="183"/>
    <tableColumn id="7" name="Día actual" dataDxfId="182"/>
    <tableColumn id="8" name="Día anterior" dataDxfId="181"/>
    <tableColumn id="9" name="DÍA DE REPORTE" dataDxfId="18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abSelected="1" zoomScale="115" zoomScaleNormal="115" workbookViewId="0">
      <pane ySplit="1" topLeftCell="A39" activePane="bottomLeft" state="frozen"/>
      <selection pane="bottomLeft" activeCell="A47" sqref="A47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119.07</v>
      </c>
      <c r="E2" s="7">
        <v>0</v>
      </c>
      <c r="F2" s="16">
        <v>119.07</v>
      </c>
      <c r="G2" s="17">
        <v>44984</v>
      </c>
      <c r="H2" s="35">
        <v>44981</v>
      </c>
      <c r="I2" s="19">
        <v>44985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202.2</v>
      </c>
      <c r="E3" s="8">
        <v>0</v>
      </c>
      <c r="F3" s="11">
        <v>202.2</v>
      </c>
      <c r="G3" s="12">
        <v>44984</v>
      </c>
      <c r="H3" s="36">
        <v>44981</v>
      </c>
      <c r="I3" s="20">
        <v>44985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259.2</v>
      </c>
      <c r="E4" s="8">
        <v>0</v>
      </c>
      <c r="F4" s="11">
        <v>259.2</v>
      </c>
      <c r="G4" s="12">
        <v>44984</v>
      </c>
      <c r="H4" s="36">
        <v>44981</v>
      </c>
      <c r="I4" s="20">
        <v>44985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261.2</v>
      </c>
      <c r="E5" s="8">
        <v>0</v>
      </c>
      <c r="F5" s="11">
        <v>261.2</v>
      </c>
      <c r="G5" s="12">
        <v>44984</v>
      </c>
      <c r="H5" s="36">
        <v>44981</v>
      </c>
      <c r="I5" s="20">
        <v>44985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237.2</v>
      </c>
      <c r="E6" s="8">
        <v>0</v>
      </c>
      <c r="F6" s="11">
        <v>237.2</v>
      </c>
      <c r="G6" s="12">
        <v>44984</v>
      </c>
      <c r="H6" s="36">
        <v>44981</v>
      </c>
      <c r="I6" s="20">
        <v>44985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231.2</v>
      </c>
      <c r="E7" s="8">
        <v>0</v>
      </c>
      <c r="F7" s="11">
        <v>231.2</v>
      </c>
      <c r="G7" s="12">
        <v>44984</v>
      </c>
      <c r="H7" s="36">
        <v>44981</v>
      </c>
      <c r="I7" s="20">
        <v>44985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243.2</v>
      </c>
      <c r="E8" s="8">
        <v>0</v>
      </c>
      <c r="F8" s="11">
        <v>243.2</v>
      </c>
      <c r="G8" s="12">
        <v>44984</v>
      </c>
      <c r="H8" s="36">
        <v>44981</v>
      </c>
      <c r="I8" s="20">
        <v>44985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254.2</v>
      </c>
      <c r="E9" s="8">
        <v>0</v>
      </c>
      <c r="F9" s="11">
        <v>254.2</v>
      </c>
      <c r="G9" s="12">
        <v>44984</v>
      </c>
      <c r="H9" s="36">
        <v>44981</v>
      </c>
      <c r="I9" s="20">
        <v>44985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199.2</v>
      </c>
      <c r="E10" s="8">
        <v>0</v>
      </c>
      <c r="F10" s="11">
        <v>199.2</v>
      </c>
      <c r="G10" s="12">
        <v>44984</v>
      </c>
      <c r="H10" s="36">
        <v>44981</v>
      </c>
      <c r="I10" s="20">
        <v>44985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123.07</v>
      </c>
      <c r="E11" s="8">
        <v>0</v>
      </c>
      <c r="F11" s="11">
        <v>123.07</v>
      </c>
      <c r="G11" s="12">
        <v>44984</v>
      </c>
      <c r="H11" s="36">
        <v>44981</v>
      </c>
      <c r="I11" s="20">
        <v>44985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134.07</v>
      </c>
      <c r="E12" s="8">
        <v>0</v>
      </c>
      <c r="F12" s="11">
        <v>134.07</v>
      </c>
      <c r="G12" s="12">
        <v>44984</v>
      </c>
      <c r="H12" s="36">
        <v>44981</v>
      </c>
      <c r="I12" s="20">
        <v>44985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236.2</v>
      </c>
      <c r="E13" s="8">
        <v>0</v>
      </c>
      <c r="F13" s="11">
        <v>236.2</v>
      </c>
      <c r="G13" s="12">
        <v>44984</v>
      </c>
      <c r="H13" s="36">
        <v>44981</v>
      </c>
      <c r="I13" s="20">
        <v>44985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82</v>
      </c>
      <c r="E14" s="8">
        <v>0</v>
      </c>
      <c r="F14" s="11">
        <v>82</v>
      </c>
      <c r="G14" s="12">
        <v>44985</v>
      </c>
      <c r="H14" s="36">
        <v>44984</v>
      </c>
      <c r="I14" s="20">
        <v>44985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76</v>
      </c>
      <c r="E15" s="8">
        <v>0</v>
      </c>
      <c r="F15" s="11">
        <v>76</v>
      </c>
      <c r="G15" s="12">
        <v>44985</v>
      </c>
      <c r="H15" s="36">
        <v>44984</v>
      </c>
      <c r="I15" s="20">
        <v>44985</v>
      </c>
    </row>
    <row r="16" spans="1:9" ht="18.75" thickBot="1" x14ac:dyDescent="0.4">
      <c r="A16" s="29" t="s">
        <v>48</v>
      </c>
      <c r="B16" s="30" t="s">
        <v>47</v>
      </c>
      <c r="C16" s="11" t="s">
        <v>21</v>
      </c>
      <c r="D16" s="31">
        <v>236.2</v>
      </c>
      <c r="E16" s="32">
        <v>0</v>
      </c>
      <c r="F16" s="31">
        <v>236.2</v>
      </c>
      <c r="G16" s="33">
        <v>44984</v>
      </c>
      <c r="H16" s="37">
        <v>44981</v>
      </c>
      <c r="I16" s="34">
        <v>44985</v>
      </c>
    </row>
    <row r="17" spans="1:9" x14ac:dyDescent="0.35">
      <c r="A17" s="9" t="s">
        <v>6</v>
      </c>
      <c r="B17" s="10" t="s">
        <v>20</v>
      </c>
      <c r="C17" s="16" t="s">
        <v>21</v>
      </c>
      <c r="D17" s="16">
        <v>118.57</v>
      </c>
      <c r="E17" s="21">
        <f>(FÍSICOS[[#This Row],[Último precio
(cts Dlr/lb)]]-FÍSICOS[[#This Row],[Precio anterior
(cts Dlr/lb)]])/FÍSICOS[[#This Row],[Precio anterior
(cts Dlr/lb)]]</f>
        <v>-4.1992105484168979E-3</v>
      </c>
      <c r="F17" s="16">
        <f t="shared" ref="F17:F31" si="0">D2</f>
        <v>119.07</v>
      </c>
      <c r="G17" s="17">
        <v>44985</v>
      </c>
      <c r="H17" s="18">
        <f t="shared" ref="H17:H31" si="1">G2</f>
        <v>44984</v>
      </c>
      <c r="I17" s="19">
        <v>44986</v>
      </c>
    </row>
    <row r="18" spans="1:9" x14ac:dyDescent="0.35">
      <c r="A18" s="15" t="s">
        <v>7</v>
      </c>
      <c r="B18" s="6" t="s">
        <v>22</v>
      </c>
      <c r="C18" s="11" t="s">
        <v>21</v>
      </c>
      <c r="D18" s="11">
        <v>200.8</v>
      </c>
      <c r="E18" s="22">
        <f>(FÍSICOS[[#This Row],[Último precio
(cts Dlr/lb)]]-FÍSICOS[[#This Row],[Precio anterior
(cts Dlr/lb)]])/FÍSICOS[[#This Row],[Precio anterior
(cts Dlr/lb)]]</f>
        <v>-6.9238377843717971E-3</v>
      </c>
      <c r="F18" s="11">
        <f t="shared" si="0"/>
        <v>202.2</v>
      </c>
      <c r="G18" s="12">
        <v>44985</v>
      </c>
      <c r="H18" s="13">
        <f t="shared" si="1"/>
        <v>44984</v>
      </c>
      <c r="I18" s="20">
        <v>44986</v>
      </c>
    </row>
    <row r="19" spans="1:9" x14ac:dyDescent="0.35">
      <c r="A19" s="15" t="s">
        <v>8</v>
      </c>
      <c r="B19" s="6" t="s">
        <v>23</v>
      </c>
      <c r="C19" s="11" t="s">
        <v>21</v>
      </c>
      <c r="D19" s="11">
        <v>257.8</v>
      </c>
      <c r="E19" s="22">
        <f>(FÍSICOS[[#This Row],[Último precio
(cts Dlr/lb)]]-FÍSICOS[[#This Row],[Precio anterior
(cts Dlr/lb)]])/FÍSICOS[[#This Row],[Precio anterior
(cts Dlr/lb)]]</f>
        <v>-5.4012345679011467E-3</v>
      </c>
      <c r="F19" s="11">
        <f t="shared" si="0"/>
        <v>259.2</v>
      </c>
      <c r="G19" s="12">
        <v>44985</v>
      </c>
      <c r="H19" s="13">
        <f t="shared" si="1"/>
        <v>44984</v>
      </c>
      <c r="I19" s="20">
        <v>44986</v>
      </c>
    </row>
    <row r="20" spans="1:9" x14ac:dyDescent="0.35">
      <c r="A20" s="15" t="s">
        <v>9</v>
      </c>
      <c r="B20" s="14" t="s">
        <v>24</v>
      </c>
      <c r="C20" s="11" t="s">
        <v>21</v>
      </c>
      <c r="D20" s="11">
        <v>259.8</v>
      </c>
      <c r="E20" s="22">
        <f>(FÍSICOS[[#This Row],[Último precio
(cts Dlr/lb)]]-FÍSICOS[[#This Row],[Precio anterior
(cts Dlr/lb)]])/FÍSICOS[[#This Row],[Precio anterior
(cts Dlr/lb)]]</f>
        <v>-5.3598774885144614E-3</v>
      </c>
      <c r="F20" s="11">
        <f t="shared" si="0"/>
        <v>261.2</v>
      </c>
      <c r="G20" s="12">
        <v>44985</v>
      </c>
      <c r="H20" s="13">
        <f t="shared" si="1"/>
        <v>44984</v>
      </c>
      <c r="I20" s="20">
        <v>44986</v>
      </c>
    </row>
    <row r="21" spans="1:9" x14ac:dyDescent="0.35">
      <c r="A21" s="15" t="s">
        <v>10</v>
      </c>
      <c r="B21" s="14" t="s">
        <v>25</v>
      </c>
      <c r="C21" s="11" t="s">
        <v>21</v>
      </c>
      <c r="D21" s="11">
        <v>235.8</v>
      </c>
      <c r="E21" s="22">
        <f>(FÍSICOS[[#This Row],[Último precio
(cts Dlr/lb)]]-FÍSICOS[[#This Row],[Precio anterior
(cts Dlr/lb)]])/FÍSICOS[[#This Row],[Precio anterior
(cts Dlr/lb)]]</f>
        <v>-5.9021922428329565E-3</v>
      </c>
      <c r="F21" s="11">
        <f t="shared" si="0"/>
        <v>237.2</v>
      </c>
      <c r="G21" s="12">
        <v>44985</v>
      </c>
      <c r="H21" s="13">
        <f t="shared" si="1"/>
        <v>44984</v>
      </c>
      <c r="I21" s="20">
        <v>44986</v>
      </c>
    </row>
    <row r="22" spans="1:9" x14ac:dyDescent="0.35">
      <c r="A22" s="15" t="s">
        <v>11</v>
      </c>
      <c r="B22" s="14" t="s">
        <v>26</v>
      </c>
      <c r="C22" s="11" t="s">
        <v>46</v>
      </c>
      <c r="D22" s="11">
        <v>229.8</v>
      </c>
      <c r="E22" s="22">
        <f>(FÍSICOS[[#This Row],[Último precio
(cts Dlr/lb)]]-FÍSICOS[[#This Row],[Precio anterior
(cts Dlr/lb)]])/FÍSICOS[[#This Row],[Precio anterior
(cts Dlr/lb)]]</f>
        <v>-6.0553633217992099E-3</v>
      </c>
      <c r="F22" s="11">
        <f t="shared" si="0"/>
        <v>231.2</v>
      </c>
      <c r="G22" s="12">
        <v>44985</v>
      </c>
      <c r="H22" s="13">
        <f t="shared" si="1"/>
        <v>44984</v>
      </c>
      <c r="I22" s="20">
        <v>44986</v>
      </c>
    </row>
    <row r="23" spans="1:9" x14ac:dyDescent="0.35">
      <c r="A23" s="15" t="s">
        <v>12</v>
      </c>
      <c r="B23" s="14" t="s">
        <v>27</v>
      </c>
      <c r="C23" s="11" t="s">
        <v>21</v>
      </c>
      <c r="D23" s="11">
        <v>241.8</v>
      </c>
      <c r="E23" s="22">
        <f>(FÍSICOS[[#This Row],[Último precio
(cts Dlr/lb)]]-FÍSICOS[[#This Row],[Precio anterior
(cts Dlr/lb)]])/FÍSICOS[[#This Row],[Precio anterior
(cts Dlr/lb)]]</f>
        <v>-5.7565789473683279E-3</v>
      </c>
      <c r="F23" s="11">
        <f t="shared" si="0"/>
        <v>243.2</v>
      </c>
      <c r="G23" s="12">
        <v>44985</v>
      </c>
      <c r="H23" s="13">
        <f t="shared" si="1"/>
        <v>44984</v>
      </c>
      <c r="I23" s="20">
        <v>44986</v>
      </c>
    </row>
    <row r="24" spans="1:9" x14ac:dyDescent="0.35">
      <c r="A24" s="15" t="s">
        <v>13</v>
      </c>
      <c r="B24" s="14" t="s">
        <v>28</v>
      </c>
      <c r="C24" s="11" t="s">
        <v>21</v>
      </c>
      <c r="D24" s="11">
        <v>252.8</v>
      </c>
      <c r="E24" s="22">
        <f>(FÍSICOS[[#This Row],[Último precio
(cts Dlr/lb)]]-FÍSICOS[[#This Row],[Precio anterior
(cts Dlr/lb)]])/FÍSICOS[[#This Row],[Precio anterior
(cts Dlr/lb)]]</f>
        <v>-5.5074744295829162E-3</v>
      </c>
      <c r="F24" s="11">
        <f t="shared" si="0"/>
        <v>254.2</v>
      </c>
      <c r="G24" s="12">
        <v>44985</v>
      </c>
      <c r="H24" s="13">
        <f t="shared" si="1"/>
        <v>44984</v>
      </c>
      <c r="I24" s="20">
        <v>44986</v>
      </c>
    </row>
    <row r="25" spans="1:9" x14ac:dyDescent="0.35">
      <c r="A25" s="15" t="s">
        <v>14</v>
      </c>
      <c r="B25" s="14" t="s">
        <v>29</v>
      </c>
      <c r="C25" s="11" t="s">
        <v>21</v>
      </c>
      <c r="D25" s="11">
        <v>197.8</v>
      </c>
      <c r="E25" s="22">
        <f>(FÍSICOS[[#This Row],[Último precio
(cts Dlr/lb)]]-FÍSICOS[[#This Row],[Precio anterior
(cts Dlr/lb)]])/FÍSICOS[[#This Row],[Precio anterior
(cts Dlr/lb)]]</f>
        <v>-7.028112449799083E-3</v>
      </c>
      <c r="F25" s="11">
        <f t="shared" si="0"/>
        <v>199.2</v>
      </c>
      <c r="G25" s="12">
        <v>44985</v>
      </c>
      <c r="H25" s="13">
        <f t="shared" si="1"/>
        <v>44984</v>
      </c>
      <c r="I25" s="20">
        <v>44986</v>
      </c>
    </row>
    <row r="26" spans="1:9" x14ac:dyDescent="0.35">
      <c r="A26" s="15" t="s">
        <v>15</v>
      </c>
      <c r="B26" s="14" t="s">
        <v>30</v>
      </c>
      <c r="C26" s="11" t="s">
        <v>21</v>
      </c>
      <c r="D26" s="11">
        <v>122.57</v>
      </c>
      <c r="E26" s="22">
        <f>(FÍSICOS[[#This Row],[Último precio
(cts Dlr/lb)]]-FÍSICOS[[#This Row],[Precio anterior
(cts Dlr/lb)]])/FÍSICOS[[#This Row],[Precio anterior
(cts Dlr/lb)]]</f>
        <v>-4.0627285284797268E-3</v>
      </c>
      <c r="F26" s="11">
        <f t="shared" si="0"/>
        <v>123.07</v>
      </c>
      <c r="G26" s="12">
        <v>44985</v>
      </c>
      <c r="H26" s="13">
        <f t="shared" si="1"/>
        <v>44984</v>
      </c>
      <c r="I26" s="20">
        <v>44986</v>
      </c>
    </row>
    <row r="27" spans="1:9" x14ac:dyDescent="0.35">
      <c r="A27" s="15" t="s">
        <v>16</v>
      </c>
      <c r="B27" s="14" t="s">
        <v>31</v>
      </c>
      <c r="C27" s="11" t="s">
        <v>21</v>
      </c>
      <c r="D27" s="11">
        <v>133.57</v>
      </c>
      <c r="E27" s="22">
        <f>(FÍSICOS[[#This Row],[Último precio
(cts Dlr/lb)]]-FÍSICOS[[#This Row],[Precio anterior
(cts Dlr/lb)]])/FÍSICOS[[#This Row],[Precio anterior
(cts Dlr/lb)]]</f>
        <v>-3.7293950921160591E-3</v>
      </c>
      <c r="F27" s="11">
        <f t="shared" si="0"/>
        <v>134.07</v>
      </c>
      <c r="G27" s="12">
        <v>44985</v>
      </c>
      <c r="H27" s="13">
        <f t="shared" si="1"/>
        <v>44984</v>
      </c>
      <c r="I27" s="20">
        <v>44986</v>
      </c>
    </row>
    <row r="28" spans="1:9" x14ac:dyDescent="0.35">
      <c r="A28" s="15" t="s">
        <v>17</v>
      </c>
      <c r="B28" s="14" t="s">
        <v>32</v>
      </c>
      <c r="C28" s="11" t="s">
        <v>21</v>
      </c>
      <c r="D28" s="11">
        <v>234.8</v>
      </c>
      <c r="E28" s="22">
        <f>(FÍSICOS[[#This Row],[Último precio
(cts Dlr/lb)]]-FÍSICOS[[#This Row],[Precio anterior
(cts Dlr/lb)]])/FÍSICOS[[#This Row],[Precio anterior
(cts Dlr/lb)]]</f>
        <v>-5.9271803556307252E-3</v>
      </c>
      <c r="F28" s="11">
        <f t="shared" si="0"/>
        <v>236.2</v>
      </c>
      <c r="G28" s="12">
        <v>44985</v>
      </c>
      <c r="H28" s="13">
        <f t="shared" si="1"/>
        <v>44984</v>
      </c>
      <c r="I28" s="20">
        <v>44986</v>
      </c>
    </row>
    <row r="29" spans="1:9" x14ac:dyDescent="0.35">
      <c r="A29" s="15" t="s">
        <v>18</v>
      </c>
      <c r="B29" s="14" t="s">
        <v>33</v>
      </c>
      <c r="C29" s="11" t="s">
        <v>35</v>
      </c>
      <c r="D29" s="11">
        <v>85</v>
      </c>
      <c r="E29" s="22">
        <f>(FÍSICOS[[#This Row],[Último precio
(cts Dlr/lb)]]-FÍSICOS[[#This Row],[Precio anterior
(cts Dlr/lb)]])/FÍSICOS[[#This Row],[Precio anterior
(cts Dlr/lb)]]</f>
        <v>3.6585365853658534E-2</v>
      </c>
      <c r="F29" s="11">
        <f t="shared" si="0"/>
        <v>82</v>
      </c>
      <c r="G29" s="12">
        <v>44986</v>
      </c>
      <c r="H29" s="13">
        <f t="shared" si="1"/>
        <v>44985</v>
      </c>
      <c r="I29" s="20">
        <v>44986</v>
      </c>
    </row>
    <row r="30" spans="1:9" x14ac:dyDescent="0.35">
      <c r="A30" s="15" t="s">
        <v>19</v>
      </c>
      <c r="B30" s="14" t="s">
        <v>34</v>
      </c>
      <c r="C30" s="11" t="s">
        <v>35</v>
      </c>
      <c r="D30" s="11">
        <v>78</v>
      </c>
      <c r="E30" s="22">
        <f>(FÍSICOS[[#This Row],[Último precio
(cts Dlr/lb)]]-FÍSICOS[[#This Row],[Precio anterior
(cts Dlr/lb)]])/FÍSICOS[[#This Row],[Precio anterior
(cts Dlr/lb)]]</f>
        <v>2.6315789473684209E-2</v>
      </c>
      <c r="F30" s="11">
        <f t="shared" si="0"/>
        <v>76</v>
      </c>
      <c r="G30" s="12">
        <v>44986</v>
      </c>
      <c r="H30" s="13">
        <f t="shared" si="1"/>
        <v>44985</v>
      </c>
      <c r="I30" s="20">
        <v>44986</v>
      </c>
    </row>
    <row r="31" spans="1:9" ht="18.75" thickBot="1" x14ac:dyDescent="0.4">
      <c r="A31" s="29" t="s">
        <v>48</v>
      </c>
      <c r="B31" s="30" t="s">
        <v>47</v>
      </c>
      <c r="C31" s="11" t="s">
        <v>21</v>
      </c>
      <c r="D31" s="31">
        <v>234.8</v>
      </c>
      <c r="E31" s="22">
        <f>(FÍSICOS[[#This Row],[Último precio
(cts Dlr/lb)]]-FÍSICOS[[#This Row],[Precio anterior
(cts Dlr/lb)]])/FÍSICOS[[#This Row],[Precio anterior
(cts Dlr/lb)]]</f>
        <v>-5.9271803556307252E-3</v>
      </c>
      <c r="F31" s="11">
        <f t="shared" si="0"/>
        <v>236.2</v>
      </c>
      <c r="G31" s="33">
        <v>44985</v>
      </c>
      <c r="H31" s="13">
        <f t="shared" si="1"/>
        <v>44984</v>
      </c>
      <c r="I31" s="34">
        <v>44986</v>
      </c>
    </row>
    <row r="32" spans="1:9" x14ac:dyDescent="0.35">
      <c r="A32" s="38" t="s">
        <v>6</v>
      </c>
      <c r="B32" s="39" t="s">
        <v>20</v>
      </c>
      <c r="C32" s="41" t="s">
        <v>21</v>
      </c>
      <c r="D32" s="41">
        <v>118.57</v>
      </c>
      <c r="E32" s="42">
        <f>(FÍSICOS[[#This Row],[Último precio
(cts Dlr/lb)]]-FÍSICOS[[#This Row],[Precio anterior
(cts Dlr/lb)]])/FÍSICOS[[#This Row],[Precio anterior
(cts Dlr/lb)]]</f>
        <v>0</v>
      </c>
      <c r="F32" s="41">
        <f t="shared" ref="F32:F46" si="2">D17</f>
        <v>118.57</v>
      </c>
      <c r="G32" s="43">
        <v>44986</v>
      </c>
      <c r="H32" s="44">
        <f t="shared" ref="H32:H46" si="3">G17</f>
        <v>44985</v>
      </c>
      <c r="I32" s="46">
        <v>44987</v>
      </c>
    </row>
    <row r="33" spans="1:9" x14ac:dyDescent="0.35">
      <c r="A33" s="29" t="s">
        <v>7</v>
      </c>
      <c r="B33" s="40" t="s">
        <v>22</v>
      </c>
      <c r="C33" s="31" t="s">
        <v>21</v>
      </c>
      <c r="D33" s="31">
        <v>200.8</v>
      </c>
      <c r="E33" s="32">
        <f>(FÍSICOS[[#This Row],[Último precio
(cts Dlr/lb)]]-FÍSICOS[[#This Row],[Precio anterior
(cts Dlr/lb)]])/FÍSICOS[[#This Row],[Precio anterior
(cts Dlr/lb)]]</f>
        <v>0</v>
      </c>
      <c r="F33" s="31">
        <f t="shared" si="2"/>
        <v>200.8</v>
      </c>
      <c r="G33" s="33">
        <v>44986</v>
      </c>
      <c r="H33" s="45">
        <f t="shared" si="3"/>
        <v>44985</v>
      </c>
      <c r="I33" s="34">
        <v>44987</v>
      </c>
    </row>
    <row r="34" spans="1:9" x14ac:dyDescent="0.35">
      <c r="A34" s="29" t="s">
        <v>8</v>
      </c>
      <c r="B34" s="40" t="s">
        <v>23</v>
      </c>
      <c r="C34" s="31" t="s">
        <v>21</v>
      </c>
      <c r="D34" s="31">
        <v>257.8</v>
      </c>
      <c r="E34" s="32">
        <f>(FÍSICOS[[#This Row],[Último precio
(cts Dlr/lb)]]-FÍSICOS[[#This Row],[Precio anterior
(cts Dlr/lb)]])/FÍSICOS[[#This Row],[Precio anterior
(cts Dlr/lb)]]</f>
        <v>0</v>
      </c>
      <c r="F34" s="31">
        <f t="shared" si="2"/>
        <v>257.8</v>
      </c>
      <c r="G34" s="33">
        <v>44986</v>
      </c>
      <c r="H34" s="45">
        <f t="shared" si="3"/>
        <v>44985</v>
      </c>
      <c r="I34" s="34">
        <v>44987</v>
      </c>
    </row>
    <row r="35" spans="1:9" x14ac:dyDescent="0.35">
      <c r="A35" s="29" t="s">
        <v>9</v>
      </c>
      <c r="B35" s="30" t="s">
        <v>24</v>
      </c>
      <c r="C35" s="31" t="s">
        <v>21</v>
      </c>
      <c r="D35" s="31">
        <v>259.8</v>
      </c>
      <c r="E35" s="32">
        <f>(FÍSICOS[[#This Row],[Último precio
(cts Dlr/lb)]]-FÍSICOS[[#This Row],[Precio anterior
(cts Dlr/lb)]])/FÍSICOS[[#This Row],[Precio anterior
(cts Dlr/lb)]]</f>
        <v>0</v>
      </c>
      <c r="F35" s="31">
        <f t="shared" si="2"/>
        <v>259.8</v>
      </c>
      <c r="G35" s="33">
        <v>44986</v>
      </c>
      <c r="H35" s="45">
        <f t="shared" si="3"/>
        <v>44985</v>
      </c>
      <c r="I35" s="34">
        <v>44987</v>
      </c>
    </row>
    <row r="36" spans="1:9" x14ac:dyDescent="0.35">
      <c r="A36" s="29" t="s">
        <v>10</v>
      </c>
      <c r="B36" s="30" t="s">
        <v>25</v>
      </c>
      <c r="C36" s="31" t="s">
        <v>21</v>
      </c>
      <c r="D36" s="31">
        <v>235.8</v>
      </c>
      <c r="E36" s="32">
        <f>(FÍSICOS[[#This Row],[Último precio
(cts Dlr/lb)]]-FÍSICOS[[#This Row],[Precio anterior
(cts Dlr/lb)]])/FÍSICOS[[#This Row],[Precio anterior
(cts Dlr/lb)]]</f>
        <v>0</v>
      </c>
      <c r="F36" s="31">
        <f t="shared" si="2"/>
        <v>235.8</v>
      </c>
      <c r="G36" s="33">
        <v>44986</v>
      </c>
      <c r="H36" s="45">
        <f t="shared" si="3"/>
        <v>44985</v>
      </c>
      <c r="I36" s="34">
        <v>44987</v>
      </c>
    </row>
    <row r="37" spans="1:9" x14ac:dyDescent="0.35">
      <c r="A37" s="29" t="s">
        <v>11</v>
      </c>
      <c r="B37" s="30" t="s">
        <v>26</v>
      </c>
      <c r="C37" s="31" t="s">
        <v>46</v>
      </c>
      <c r="D37" s="31">
        <v>229.8</v>
      </c>
      <c r="E37" s="32">
        <f>(FÍSICOS[[#This Row],[Último precio
(cts Dlr/lb)]]-FÍSICOS[[#This Row],[Precio anterior
(cts Dlr/lb)]])/FÍSICOS[[#This Row],[Precio anterior
(cts Dlr/lb)]]</f>
        <v>0</v>
      </c>
      <c r="F37" s="31">
        <f t="shared" si="2"/>
        <v>229.8</v>
      </c>
      <c r="G37" s="33">
        <v>44986</v>
      </c>
      <c r="H37" s="45">
        <f t="shared" si="3"/>
        <v>44985</v>
      </c>
      <c r="I37" s="34">
        <v>44987</v>
      </c>
    </row>
    <row r="38" spans="1:9" x14ac:dyDescent="0.35">
      <c r="A38" s="29" t="s">
        <v>12</v>
      </c>
      <c r="B38" s="30" t="s">
        <v>27</v>
      </c>
      <c r="C38" s="31" t="s">
        <v>21</v>
      </c>
      <c r="D38" s="31">
        <v>241.8</v>
      </c>
      <c r="E38" s="32">
        <f>(FÍSICOS[[#This Row],[Último precio
(cts Dlr/lb)]]-FÍSICOS[[#This Row],[Precio anterior
(cts Dlr/lb)]])/FÍSICOS[[#This Row],[Precio anterior
(cts Dlr/lb)]]</f>
        <v>0</v>
      </c>
      <c r="F38" s="31">
        <f t="shared" si="2"/>
        <v>241.8</v>
      </c>
      <c r="G38" s="33">
        <v>44986</v>
      </c>
      <c r="H38" s="45">
        <f t="shared" si="3"/>
        <v>44985</v>
      </c>
      <c r="I38" s="34">
        <v>44987</v>
      </c>
    </row>
    <row r="39" spans="1:9" x14ac:dyDescent="0.35">
      <c r="A39" s="29" t="s">
        <v>13</v>
      </c>
      <c r="B39" s="30" t="s">
        <v>28</v>
      </c>
      <c r="C39" s="31" t="s">
        <v>21</v>
      </c>
      <c r="D39" s="31">
        <v>252.8</v>
      </c>
      <c r="E39" s="32">
        <f>(FÍSICOS[[#This Row],[Último precio
(cts Dlr/lb)]]-FÍSICOS[[#This Row],[Precio anterior
(cts Dlr/lb)]])/FÍSICOS[[#This Row],[Precio anterior
(cts Dlr/lb)]]</f>
        <v>0</v>
      </c>
      <c r="F39" s="31">
        <f t="shared" si="2"/>
        <v>252.8</v>
      </c>
      <c r="G39" s="33">
        <v>44986</v>
      </c>
      <c r="H39" s="45">
        <f t="shared" si="3"/>
        <v>44985</v>
      </c>
      <c r="I39" s="34">
        <v>44987</v>
      </c>
    </row>
    <row r="40" spans="1:9" x14ac:dyDescent="0.35">
      <c r="A40" s="29" t="s">
        <v>14</v>
      </c>
      <c r="B40" s="30" t="s">
        <v>29</v>
      </c>
      <c r="C40" s="31" t="s">
        <v>21</v>
      </c>
      <c r="D40" s="31">
        <v>197.8</v>
      </c>
      <c r="E40" s="32">
        <f>(FÍSICOS[[#This Row],[Último precio
(cts Dlr/lb)]]-FÍSICOS[[#This Row],[Precio anterior
(cts Dlr/lb)]])/FÍSICOS[[#This Row],[Precio anterior
(cts Dlr/lb)]]</f>
        <v>0</v>
      </c>
      <c r="F40" s="31">
        <f t="shared" si="2"/>
        <v>197.8</v>
      </c>
      <c r="G40" s="33">
        <v>44986</v>
      </c>
      <c r="H40" s="45">
        <f t="shared" si="3"/>
        <v>44985</v>
      </c>
      <c r="I40" s="34">
        <v>44987</v>
      </c>
    </row>
    <row r="41" spans="1:9" x14ac:dyDescent="0.35">
      <c r="A41" s="29" t="s">
        <v>15</v>
      </c>
      <c r="B41" s="30" t="s">
        <v>30</v>
      </c>
      <c r="C41" s="31" t="s">
        <v>21</v>
      </c>
      <c r="D41" s="31">
        <v>122.57</v>
      </c>
      <c r="E41" s="32">
        <f>(FÍSICOS[[#This Row],[Último precio
(cts Dlr/lb)]]-FÍSICOS[[#This Row],[Precio anterior
(cts Dlr/lb)]])/FÍSICOS[[#This Row],[Precio anterior
(cts Dlr/lb)]]</f>
        <v>0</v>
      </c>
      <c r="F41" s="31">
        <f t="shared" si="2"/>
        <v>122.57</v>
      </c>
      <c r="G41" s="33">
        <v>44986</v>
      </c>
      <c r="H41" s="45">
        <f t="shared" si="3"/>
        <v>44985</v>
      </c>
      <c r="I41" s="34">
        <v>44987</v>
      </c>
    </row>
    <row r="42" spans="1:9" x14ac:dyDescent="0.35">
      <c r="A42" s="29" t="s">
        <v>16</v>
      </c>
      <c r="B42" s="30" t="s">
        <v>31</v>
      </c>
      <c r="C42" s="31" t="s">
        <v>21</v>
      </c>
      <c r="D42" s="31">
        <v>133.57</v>
      </c>
      <c r="E42" s="32">
        <f>(FÍSICOS[[#This Row],[Último precio
(cts Dlr/lb)]]-FÍSICOS[[#This Row],[Precio anterior
(cts Dlr/lb)]])/FÍSICOS[[#This Row],[Precio anterior
(cts Dlr/lb)]]</f>
        <v>0</v>
      </c>
      <c r="F42" s="31">
        <f t="shared" si="2"/>
        <v>133.57</v>
      </c>
      <c r="G42" s="33">
        <v>44986</v>
      </c>
      <c r="H42" s="45">
        <f t="shared" si="3"/>
        <v>44985</v>
      </c>
      <c r="I42" s="34">
        <v>44987</v>
      </c>
    </row>
    <row r="43" spans="1:9" x14ac:dyDescent="0.35">
      <c r="A43" s="29" t="s">
        <v>17</v>
      </c>
      <c r="B43" s="30" t="s">
        <v>32</v>
      </c>
      <c r="C43" s="31" t="s">
        <v>21</v>
      </c>
      <c r="D43" s="31">
        <v>234.8</v>
      </c>
      <c r="E43" s="32">
        <f>(FÍSICOS[[#This Row],[Último precio
(cts Dlr/lb)]]-FÍSICOS[[#This Row],[Precio anterior
(cts Dlr/lb)]])/FÍSICOS[[#This Row],[Precio anterior
(cts Dlr/lb)]]</f>
        <v>0</v>
      </c>
      <c r="F43" s="31">
        <f t="shared" si="2"/>
        <v>234.8</v>
      </c>
      <c r="G43" s="33">
        <v>44986</v>
      </c>
      <c r="H43" s="45">
        <f t="shared" si="3"/>
        <v>44985</v>
      </c>
      <c r="I43" s="34">
        <v>44987</v>
      </c>
    </row>
    <row r="44" spans="1:9" x14ac:dyDescent="0.35">
      <c r="A44" s="29" t="s">
        <v>18</v>
      </c>
      <c r="B44" s="30" t="s">
        <v>33</v>
      </c>
      <c r="C44" s="31" t="s">
        <v>35</v>
      </c>
      <c r="D44" s="31">
        <v>85</v>
      </c>
      <c r="E44" s="32">
        <f>(FÍSICOS[[#This Row],[Último precio
(cts Dlr/lb)]]-FÍSICOS[[#This Row],[Precio anterior
(cts Dlr/lb)]])/FÍSICOS[[#This Row],[Precio anterior
(cts Dlr/lb)]]</f>
        <v>0</v>
      </c>
      <c r="F44" s="31">
        <f t="shared" si="2"/>
        <v>85</v>
      </c>
      <c r="G44" s="33">
        <v>44987</v>
      </c>
      <c r="H44" s="45">
        <f t="shared" si="3"/>
        <v>44986</v>
      </c>
      <c r="I44" s="34">
        <v>44987</v>
      </c>
    </row>
    <row r="45" spans="1:9" x14ac:dyDescent="0.35">
      <c r="A45" s="29" t="s">
        <v>19</v>
      </c>
      <c r="B45" s="30" t="s">
        <v>34</v>
      </c>
      <c r="C45" s="31" t="s">
        <v>35</v>
      </c>
      <c r="D45" s="31">
        <v>76</v>
      </c>
      <c r="E45" s="32">
        <f>(FÍSICOS[[#This Row],[Último precio
(cts Dlr/lb)]]-FÍSICOS[[#This Row],[Precio anterior
(cts Dlr/lb)]])/FÍSICOS[[#This Row],[Precio anterior
(cts Dlr/lb)]]</f>
        <v>-2.564102564102564E-2</v>
      </c>
      <c r="F45" s="31">
        <f t="shared" si="2"/>
        <v>78</v>
      </c>
      <c r="G45" s="33">
        <v>44987</v>
      </c>
      <c r="H45" s="45">
        <f t="shared" si="3"/>
        <v>44986</v>
      </c>
      <c r="I45" s="34">
        <v>44987</v>
      </c>
    </row>
    <row r="46" spans="1:9" ht="18.75" thickBot="1" x14ac:dyDescent="0.4">
      <c r="A46" s="29" t="s">
        <v>48</v>
      </c>
      <c r="B46" s="30" t="s">
        <v>47</v>
      </c>
      <c r="C46" s="31" t="s">
        <v>21</v>
      </c>
      <c r="D46" s="31">
        <v>234.8</v>
      </c>
      <c r="E46" s="32">
        <f>(FÍSICOS[[#This Row],[Último precio
(cts Dlr/lb)]]-FÍSICOS[[#This Row],[Precio anterior
(cts Dlr/lb)]])/FÍSICOS[[#This Row],[Precio anterior
(cts Dlr/lb)]]</f>
        <v>0</v>
      </c>
      <c r="F46" s="31">
        <f t="shared" si="2"/>
        <v>234.8</v>
      </c>
      <c r="G46" s="33">
        <v>44986</v>
      </c>
      <c r="H46" s="45">
        <f t="shared" si="3"/>
        <v>44985</v>
      </c>
      <c r="I46" s="34">
        <v>44987</v>
      </c>
    </row>
    <row r="47" spans="1:9" x14ac:dyDescent="0.35">
      <c r="A47" s="38" t="s">
        <v>6</v>
      </c>
      <c r="B47" s="39" t="s">
        <v>20</v>
      </c>
      <c r="C47" s="41" t="s">
        <v>21</v>
      </c>
      <c r="D47" s="41">
        <v>120.38</v>
      </c>
      <c r="E47" s="42">
        <f>(FÍSICOS[[#This Row],[Último precio
(cts Dlr/lb)]]-FÍSICOS[[#This Row],[Precio anterior
(cts Dlr/lb)]])/FÍSICOS[[#This Row],[Precio anterior
(cts Dlr/lb)]]</f>
        <v>1.5265244159568208E-2</v>
      </c>
      <c r="F47" s="41">
        <f t="shared" ref="F47:F61" si="4">D32</f>
        <v>118.57</v>
      </c>
      <c r="G47" s="43">
        <v>44987</v>
      </c>
      <c r="H47" s="44">
        <f t="shared" ref="H47:H61" si="5">G32</f>
        <v>44986</v>
      </c>
      <c r="I47" s="46">
        <v>44988</v>
      </c>
    </row>
    <row r="48" spans="1:9" x14ac:dyDescent="0.35">
      <c r="A48" s="29" t="s">
        <v>7</v>
      </c>
      <c r="B48" s="40" t="s">
        <v>22</v>
      </c>
      <c r="C48" s="31" t="s">
        <v>21</v>
      </c>
      <c r="D48" s="31">
        <v>196.7</v>
      </c>
      <c r="E48" s="32">
        <f>(FÍSICOS[[#This Row],[Último precio
(cts Dlr/lb)]]-FÍSICOS[[#This Row],[Precio anterior
(cts Dlr/lb)]])/FÍSICOS[[#This Row],[Precio anterior
(cts Dlr/lb)]]</f>
        <v>-2.0418326693227205E-2</v>
      </c>
      <c r="F48" s="31">
        <f t="shared" si="4"/>
        <v>200.8</v>
      </c>
      <c r="G48" s="33">
        <v>44987</v>
      </c>
      <c r="H48" s="45">
        <f t="shared" si="5"/>
        <v>44986</v>
      </c>
      <c r="I48" s="34">
        <v>44988</v>
      </c>
    </row>
    <row r="49" spans="1:9" x14ac:dyDescent="0.35">
      <c r="A49" s="29" t="s">
        <v>8</v>
      </c>
      <c r="B49" s="40" t="s">
        <v>23</v>
      </c>
      <c r="C49" s="31" t="s">
        <v>21</v>
      </c>
      <c r="D49" s="31">
        <v>253.7</v>
      </c>
      <c r="E49" s="32">
        <f>(FÍSICOS[[#This Row],[Último precio
(cts Dlr/lb)]]-FÍSICOS[[#This Row],[Precio anterior
(cts Dlr/lb)]])/FÍSICOS[[#This Row],[Precio anterior
(cts Dlr/lb)]]</f>
        <v>-1.5903801396431428E-2</v>
      </c>
      <c r="F49" s="31">
        <f t="shared" si="4"/>
        <v>257.8</v>
      </c>
      <c r="G49" s="33">
        <v>44987</v>
      </c>
      <c r="H49" s="45">
        <f t="shared" si="5"/>
        <v>44986</v>
      </c>
      <c r="I49" s="34">
        <v>44988</v>
      </c>
    </row>
    <row r="50" spans="1:9" x14ac:dyDescent="0.35">
      <c r="A50" s="29" t="s">
        <v>9</v>
      </c>
      <c r="B50" s="30" t="s">
        <v>24</v>
      </c>
      <c r="C50" s="31" t="s">
        <v>21</v>
      </c>
      <c r="D50" s="31">
        <v>255.7</v>
      </c>
      <c r="E50" s="32">
        <f>(FÍSICOS[[#This Row],[Último precio
(cts Dlr/lb)]]-FÍSICOS[[#This Row],[Precio anterior
(cts Dlr/lb)]])/FÍSICOS[[#This Row],[Precio anterior
(cts Dlr/lb)]]</f>
        <v>-1.5781370284834575E-2</v>
      </c>
      <c r="F50" s="31">
        <f t="shared" si="4"/>
        <v>259.8</v>
      </c>
      <c r="G50" s="33">
        <v>44987</v>
      </c>
      <c r="H50" s="45">
        <f t="shared" si="5"/>
        <v>44986</v>
      </c>
      <c r="I50" s="34">
        <v>44988</v>
      </c>
    </row>
    <row r="51" spans="1:9" x14ac:dyDescent="0.35">
      <c r="A51" s="29" t="s">
        <v>10</v>
      </c>
      <c r="B51" s="30" t="s">
        <v>25</v>
      </c>
      <c r="C51" s="31" t="s">
        <v>21</v>
      </c>
      <c r="D51" s="31">
        <v>231.7</v>
      </c>
      <c r="E51" s="32">
        <f>(FÍSICOS[[#This Row],[Último precio
(cts Dlr/lb)]]-FÍSICOS[[#This Row],[Precio anterior
(cts Dlr/lb)]])/FÍSICOS[[#This Row],[Precio anterior
(cts Dlr/lb)]]</f>
        <v>-1.7387616624257942E-2</v>
      </c>
      <c r="F51" s="31">
        <f t="shared" si="4"/>
        <v>235.8</v>
      </c>
      <c r="G51" s="33">
        <v>44987</v>
      </c>
      <c r="H51" s="45">
        <f t="shared" si="5"/>
        <v>44986</v>
      </c>
      <c r="I51" s="34">
        <v>44988</v>
      </c>
    </row>
    <row r="52" spans="1:9" x14ac:dyDescent="0.35">
      <c r="A52" s="29" t="s">
        <v>11</v>
      </c>
      <c r="B52" s="30" t="s">
        <v>26</v>
      </c>
      <c r="C52" s="31" t="s">
        <v>46</v>
      </c>
      <c r="D52" s="31">
        <v>225.7</v>
      </c>
      <c r="E52" s="32">
        <f>(FÍSICOS[[#This Row],[Último precio
(cts Dlr/lb)]]-FÍSICOS[[#This Row],[Precio anterior
(cts Dlr/lb)]])/FÍSICOS[[#This Row],[Precio anterior
(cts Dlr/lb)]]</f>
        <v>-1.7841601392515328E-2</v>
      </c>
      <c r="F52" s="31">
        <f t="shared" si="4"/>
        <v>229.8</v>
      </c>
      <c r="G52" s="33">
        <v>44987</v>
      </c>
      <c r="H52" s="45">
        <f t="shared" si="5"/>
        <v>44986</v>
      </c>
      <c r="I52" s="34">
        <v>44988</v>
      </c>
    </row>
    <row r="53" spans="1:9" x14ac:dyDescent="0.35">
      <c r="A53" s="29" t="s">
        <v>12</v>
      </c>
      <c r="B53" s="30" t="s">
        <v>27</v>
      </c>
      <c r="C53" s="31" t="s">
        <v>21</v>
      </c>
      <c r="D53" s="31">
        <v>237.7</v>
      </c>
      <c r="E53" s="32">
        <f>(FÍSICOS[[#This Row],[Último precio
(cts Dlr/lb)]]-FÍSICOS[[#This Row],[Precio anterior
(cts Dlr/lb)]])/FÍSICOS[[#This Row],[Precio anterior
(cts Dlr/lb)]]</f>
        <v>-1.6956162117452534E-2</v>
      </c>
      <c r="F53" s="31">
        <f t="shared" si="4"/>
        <v>241.8</v>
      </c>
      <c r="G53" s="33">
        <v>44987</v>
      </c>
      <c r="H53" s="45">
        <f t="shared" si="5"/>
        <v>44986</v>
      </c>
      <c r="I53" s="34">
        <v>44988</v>
      </c>
    </row>
    <row r="54" spans="1:9" x14ac:dyDescent="0.35">
      <c r="A54" s="29" t="s">
        <v>13</v>
      </c>
      <c r="B54" s="30" t="s">
        <v>28</v>
      </c>
      <c r="C54" s="31" t="s">
        <v>21</v>
      </c>
      <c r="D54" s="31">
        <v>248.7</v>
      </c>
      <c r="E54" s="32">
        <f>(FÍSICOS[[#This Row],[Último precio
(cts Dlr/lb)]]-FÍSICOS[[#This Row],[Precio anterior
(cts Dlr/lb)]])/FÍSICOS[[#This Row],[Precio anterior
(cts Dlr/lb)]]</f>
        <v>-1.6218354430379837E-2</v>
      </c>
      <c r="F54" s="31">
        <f t="shared" si="4"/>
        <v>252.8</v>
      </c>
      <c r="G54" s="33">
        <v>44987</v>
      </c>
      <c r="H54" s="45">
        <f t="shared" si="5"/>
        <v>44986</v>
      </c>
      <c r="I54" s="34">
        <v>44988</v>
      </c>
    </row>
    <row r="55" spans="1:9" x14ac:dyDescent="0.35">
      <c r="A55" s="29" t="s">
        <v>14</v>
      </c>
      <c r="B55" s="30" t="s">
        <v>29</v>
      </c>
      <c r="C55" s="31" t="s">
        <v>21</v>
      </c>
      <c r="D55" s="31">
        <v>193.7</v>
      </c>
      <c r="E55" s="32">
        <f>(FÍSICOS[[#This Row],[Último precio
(cts Dlr/lb)]]-FÍSICOS[[#This Row],[Precio anterior
(cts Dlr/lb)]])/FÍSICOS[[#This Row],[Precio anterior
(cts Dlr/lb)]]</f>
        <v>-2.0728008088978879E-2</v>
      </c>
      <c r="F55" s="31">
        <f t="shared" si="4"/>
        <v>197.8</v>
      </c>
      <c r="G55" s="33">
        <v>44987</v>
      </c>
      <c r="H55" s="45">
        <f t="shared" si="5"/>
        <v>44986</v>
      </c>
      <c r="I55" s="34">
        <v>44988</v>
      </c>
    </row>
    <row r="56" spans="1:9" x14ac:dyDescent="0.35">
      <c r="A56" s="29" t="s">
        <v>15</v>
      </c>
      <c r="B56" s="30" t="s">
        <v>30</v>
      </c>
      <c r="C56" s="31" t="s">
        <v>21</v>
      </c>
      <c r="D56" s="31">
        <v>124.38</v>
      </c>
      <c r="E56" s="32">
        <f>(FÍSICOS[[#This Row],[Último precio
(cts Dlr/lb)]]-FÍSICOS[[#This Row],[Precio anterior
(cts Dlr/lb)]])/FÍSICOS[[#This Row],[Precio anterior
(cts Dlr/lb)]]</f>
        <v>1.4767071877294627E-2</v>
      </c>
      <c r="F56" s="31">
        <f t="shared" si="4"/>
        <v>122.57</v>
      </c>
      <c r="G56" s="33">
        <v>44987</v>
      </c>
      <c r="H56" s="45">
        <f t="shared" si="5"/>
        <v>44986</v>
      </c>
      <c r="I56" s="34">
        <v>44988</v>
      </c>
    </row>
    <row r="57" spans="1:9" x14ac:dyDescent="0.35">
      <c r="A57" s="29" t="s">
        <v>16</v>
      </c>
      <c r="B57" s="30" t="s">
        <v>31</v>
      </c>
      <c r="C57" s="31" t="s">
        <v>21</v>
      </c>
      <c r="D57" s="31">
        <v>135.38</v>
      </c>
      <c r="E57" s="32">
        <f>(FÍSICOS[[#This Row],[Último precio
(cts Dlr/lb)]]-FÍSICOS[[#This Row],[Precio anterior
(cts Dlr/lb)]])/FÍSICOS[[#This Row],[Precio anterior
(cts Dlr/lb)]]</f>
        <v>1.3550947068952627E-2</v>
      </c>
      <c r="F57" s="31">
        <f t="shared" si="4"/>
        <v>133.57</v>
      </c>
      <c r="G57" s="33">
        <v>44987</v>
      </c>
      <c r="H57" s="45">
        <f t="shared" si="5"/>
        <v>44986</v>
      </c>
      <c r="I57" s="34">
        <v>44988</v>
      </c>
    </row>
    <row r="58" spans="1:9" x14ac:dyDescent="0.35">
      <c r="A58" s="29" t="s">
        <v>17</v>
      </c>
      <c r="B58" s="30" t="s">
        <v>32</v>
      </c>
      <c r="C58" s="31" t="s">
        <v>21</v>
      </c>
      <c r="D58" s="31">
        <v>230.7</v>
      </c>
      <c r="E58" s="32">
        <f>(FÍSICOS[[#This Row],[Último precio
(cts Dlr/lb)]]-FÍSICOS[[#This Row],[Precio anterior
(cts Dlr/lb)]])/FÍSICOS[[#This Row],[Precio anterior
(cts Dlr/lb)]]</f>
        <v>-1.7461669505962618E-2</v>
      </c>
      <c r="F58" s="31">
        <f t="shared" si="4"/>
        <v>234.8</v>
      </c>
      <c r="G58" s="33">
        <v>44987</v>
      </c>
      <c r="H58" s="45">
        <f t="shared" si="5"/>
        <v>44986</v>
      </c>
      <c r="I58" s="34">
        <v>44988</v>
      </c>
    </row>
    <row r="59" spans="1:9" x14ac:dyDescent="0.35">
      <c r="A59" s="29" t="s">
        <v>18</v>
      </c>
      <c r="B59" s="30" t="s">
        <v>33</v>
      </c>
      <c r="C59" s="31" t="s">
        <v>35</v>
      </c>
      <c r="D59" s="31">
        <v>85</v>
      </c>
      <c r="E59" s="32">
        <f>(FÍSICOS[[#This Row],[Último precio
(cts Dlr/lb)]]-FÍSICOS[[#This Row],[Precio anterior
(cts Dlr/lb)]])/FÍSICOS[[#This Row],[Precio anterior
(cts Dlr/lb)]]</f>
        <v>0</v>
      </c>
      <c r="F59" s="31">
        <f t="shared" si="4"/>
        <v>85</v>
      </c>
      <c r="G59" s="33">
        <v>44988</v>
      </c>
      <c r="H59" s="45">
        <f t="shared" si="5"/>
        <v>44987</v>
      </c>
      <c r="I59" s="34">
        <v>44988</v>
      </c>
    </row>
    <row r="60" spans="1:9" x14ac:dyDescent="0.35">
      <c r="A60" s="29" t="s">
        <v>19</v>
      </c>
      <c r="B60" s="30" t="s">
        <v>34</v>
      </c>
      <c r="C60" s="31" t="s">
        <v>35</v>
      </c>
      <c r="D60" s="31">
        <v>76</v>
      </c>
      <c r="E60" s="32">
        <f>(FÍSICOS[[#This Row],[Último precio
(cts Dlr/lb)]]-FÍSICOS[[#This Row],[Precio anterior
(cts Dlr/lb)]])/FÍSICOS[[#This Row],[Precio anterior
(cts Dlr/lb)]]</f>
        <v>0</v>
      </c>
      <c r="F60" s="31">
        <f t="shared" si="4"/>
        <v>76</v>
      </c>
      <c r="G60" s="33">
        <v>44988</v>
      </c>
      <c r="H60" s="45">
        <f t="shared" si="5"/>
        <v>44987</v>
      </c>
      <c r="I60" s="34">
        <v>44988</v>
      </c>
    </row>
    <row r="61" spans="1:9" x14ac:dyDescent="0.35">
      <c r="A61" s="29" t="s">
        <v>48</v>
      </c>
      <c r="B61" s="30" t="s">
        <v>47</v>
      </c>
      <c r="C61" s="31" t="s">
        <v>21</v>
      </c>
      <c r="D61" s="31">
        <v>230.7</v>
      </c>
      <c r="E61" s="32">
        <f>(FÍSICOS[[#This Row],[Último precio
(cts Dlr/lb)]]-FÍSICOS[[#This Row],[Precio anterior
(cts Dlr/lb)]])/FÍSICOS[[#This Row],[Precio anterior
(cts Dlr/lb)]]</f>
        <v>-1.7461669505962618E-2</v>
      </c>
      <c r="F61" s="31">
        <f t="shared" si="4"/>
        <v>234.8</v>
      </c>
      <c r="G61" s="33">
        <v>44987</v>
      </c>
      <c r="H61" s="45">
        <f t="shared" si="5"/>
        <v>44986</v>
      </c>
      <c r="I61" s="34">
        <v>44988</v>
      </c>
    </row>
  </sheetData>
  <conditionalFormatting sqref="E2:E61">
    <cfRule type="cellIs" dxfId="322" priority="204513" operator="lessThan">
      <formula>0</formula>
    </cfRule>
    <cfRule type="cellIs" dxfId="321" priority="204514" operator="equal">
      <formula>"-"</formula>
    </cfRule>
    <cfRule type="cellIs" dxfId="320" priority="204515" operator="greaterThan">
      <formula>0</formula>
    </cfRule>
  </conditionalFormatting>
  <conditionalFormatting sqref="E1:E61">
    <cfRule type="cellIs" dxfId="319" priority="204511" operator="equal">
      <formula>0</formula>
    </cfRule>
    <cfRule type="cellIs" dxfId="318" priority="204512" operator="equal">
      <formula>"ND"</formula>
    </cfRule>
  </conditionalFormatting>
  <conditionalFormatting sqref="E17:E31">
    <cfRule type="cellIs" dxfId="317" priority="203848" operator="lessThan">
      <formula>0</formula>
    </cfRule>
    <cfRule type="cellIs" dxfId="316" priority="203849" operator="equal">
      <formula>"-"</formula>
    </cfRule>
    <cfRule type="cellIs" dxfId="315" priority="203850" operator="greaterThan">
      <formula>0</formula>
    </cfRule>
  </conditionalFormatting>
  <conditionalFormatting sqref="E17:E31">
    <cfRule type="cellIs" dxfId="314" priority="203846" operator="equal">
      <formula>0</formula>
    </cfRule>
    <cfRule type="cellIs" dxfId="313" priority="203847" operator="equal">
      <formula>"ND"</formula>
    </cfRule>
  </conditionalFormatting>
  <conditionalFormatting sqref="E17:E31">
    <cfRule type="cellIs" dxfId="312" priority="203843" operator="lessThan">
      <formula>0</formula>
    </cfRule>
    <cfRule type="cellIs" dxfId="311" priority="203844" operator="equal">
      <formula>"-"</formula>
    </cfRule>
    <cfRule type="cellIs" dxfId="310" priority="203845" operator="greaterThan">
      <formula>0</formula>
    </cfRule>
  </conditionalFormatting>
  <conditionalFormatting sqref="E17:E31">
    <cfRule type="cellIs" dxfId="309" priority="203841" operator="equal">
      <formula>0</formula>
    </cfRule>
    <cfRule type="cellIs" dxfId="308" priority="203842" operator="equal">
      <formula>"ND"</formula>
    </cfRule>
  </conditionalFormatting>
  <conditionalFormatting sqref="E17:E31">
    <cfRule type="cellIs" dxfId="307" priority="203838" operator="lessThan">
      <formula>0</formula>
    </cfRule>
    <cfRule type="cellIs" dxfId="306" priority="203839" operator="equal">
      <formula>"-"</formula>
    </cfRule>
    <cfRule type="cellIs" dxfId="305" priority="203840" operator="greaterThan">
      <formula>0</formula>
    </cfRule>
  </conditionalFormatting>
  <conditionalFormatting sqref="E17:E31">
    <cfRule type="cellIs" dxfId="304" priority="203836" operator="equal">
      <formula>0</formula>
    </cfRule>
    <cfRule type="cellIs" dxfId="303" priority="203837" operator="equal">
      <formula>"ND"</formula>
    </cfRule>
  </conditionalFormatting>
  <conditionalFormatting sqref="E17:E31">
    <cfRule type="cellIs" dxfId="302" priority="203833" operator="lessThan">
      <formula>0</formula>
    </cfRule>
    <cfRule type="cellIs" dxfId="301" priority="203834" operator="equal">
      <formula>"-"</formula>
    </cfRule>
    <cfRule type="cellIs" dxfId="300" priority="203835" operator="greaterThan">
      <formula>0</formula>
    </cfRule>
  </conditionalFormatting>
  <conditionalFormatting sqref="E17:E31">
    <cfRule type="cellIs" dxfId="299" priority="203831" operator="equal">
      <formula>0</formula>
    </cfRule>
    <cfRule type="cellIs" dxfId="298" priority="203832" operator="equal">
      <formula>"ND"</formula>
    </cfRule>
  </conditionalFormatting>
  <conditionalFormatting sqref="E17:E31">
    <cfRule type="cellIs" dxfId="297" priority="203828" operator="lessThan">
      <formula>0</formula>
    </cfRule>
    <cfRule type="cellIs" dxfId="296" priority="203829" operator="equal">
      <formula>"-"</formula>
    </cfRule>
    <cfRule type="cellIs" dxfId="295" priority="203830" operator="greaterThan">
      <formula>0</formula>
    </cfRule>
  </conditionalFormatting>
  <conditionalFormatting sqref="E17:E31">
    <cfRule type="cellIs" dxfId="294" priority="203826" operator="equal">
      <formula>0</formula>
    </cfRule>
    <cfRule type="cellIs" dxfId="293" priority="203827" operator="equal">
      <formula>"ND"</formula>
    </cfRule>
  </conditionalFormatting>
  <conditionalFormatting sqref="E17:E31">
    <cfRule type="cellIs" dxfId="292" priority="203823" operator="lessThan">
      <formula>0</formula>
    </cfRule>
    <cfRule type="cellIs" dxfId="291" priority="203824" operator="equal">
      <formula>"-"</formula>
    </cfRule>
    <cfRule type="cellIs" dxfId="290" priority="203825" operator="greaterThan">
      <formula>0</formula>
    </cfRule>
  </conditionalFormatting>
  <conditionalFormatting sqref="E17:E31">
    <cfRule type="cellIs" dxfId="289" priority="203821" operator="equal">
      <formula>0</formula>
    </cfRule>
    <cfRule type="cellIs" dxfId="288" priority="203822" operator="equal">
      <formula>"ND"</formula>
    </cfRule>
  </conditionalFormatting>
  <conditionalFormatting sqref="E17:E31">
    <cfRule type="cellIs" dxfId="287" priority="203818" operator="lessThan">
      <formula>0</formula>
    </cfRule>
    <cfRule type="cellIs" dxfId="286" priority="203819" operator="equal">
      <formula>"-"</formula>
    </cfRule>
    <cfRule type="cellIs" dxfId="285" priority="203820" operator="greaterThan">
      <formula>0</formula>
    </cfRule>
  </conditionalFormatting>
  <conditionalFormatting sqref="E17:E31">
    <cfRule type="cellIs" dxfId="284" priority="203816" operator="equal">
      <formula>0</formula>
    </cfRule>
    <cfRule type="cellIs" dxfId="283" priority="203817" operator="equal">
      <formula>"ND"</formula>
    </cfRule>
  </conditionalFormatting>
  <conditionalFormatting sqref="E17:E31">
    <cfRule type="cellIs" dxfId="282" priority="203813" operator="lessThan">
      <formula>0</formula>
    </cfRule>
    <cfRule type="cellIs" dxfId="281" priority="203814" operator="equal">
      <formula>"-"</formula>
    </cfRule>
    <cfRule type="cellIs" dxfId="280" priority="203815" operator="greaterThan">
      <formula>0</formula>
    </cfRule>
  </conditionalFormatting>
  <conditionalFormatting sqref="E17:E31">
    <cfRule type="cellIs" dxfId="279" priority="203811" operator="equal">
      <formula>0</formula>
    </cfRule>
    <cfRule type="cellIs" dxfId="278" priority="203812" operator="equal">
      <formula>"ND"</formula>
    </cfRule>
  </conditionalFormatting>
  <conditionalFormatting sqref="E17:E31">
    <cfRule type="cellIs" dxfId="277" priority="203808" operator="lessThan">
      <formula>0</formula>
    </cfRule>
    <cfRule type="cellIs" dxfId="276" priority="203809" operator="equal">
      <formula>"-"</formula>
    </cfRule>
    <cfRule type="cellIs" dxfId="275" priority="203810" operator="greaterThan">
      <formula>0</formula>
    </cfRule>
  </conditionalFormatting>
  <conditionalFormatting sqref="E17:E31">
    <cfRule type="cellIs" dxfId="274" priority="203806" operator="equal">
      <formula>0</formula>
    </cfRule>
    <cfRule type="cellIs" dxfId="273" priority="203807" operator="equal">
      <formula>"ND"</formula>
    </cfRule>
  </conditionalFormatting>
  <conditionalFormatting sqref="E17:E31">
    <cfRule type="cellIs" dxfId="272" priority="203803" operator="lessThan">
      <formula>0</formula>
    </cfRule>
    <cfRule type="cellIs" dxfId="271" priority="203804" operator="equal">
      <formula>"-"</formula>
    </cfRule>
    <cfRule type="cellIs" dxfId="270" priority="203805" operator="greaterThan">
      <formula>0</formula>
    </cfRule>
  </conditionalFormatting>
  <conditionalFormatting sqref="E17:E31">
    <cfRule type="cellIs" dxfId="269" priority="203801" operator="equal">
      <formula>0</formula>
    </cfRule>
    <cfRule type="cellIs" dxfId="268" priority="203802" operator="equal">
      <formula>"ND"</formula>
    </cfRule>
  </conditionalFormatting>
  <conditionalFormatting sqref="E17:E31">
    <cfRule type="cellIs" dxfId="267" priority="203798" operator="lessThan">
      <formula>0</formula>
    </cfRule>
    <cfRule type="cellIs" dxfId="266" priority="203799" operator="equal">
      <formula>"-"</formula>
    </cfRule>
    <cfRule type="cellIs" dxfId="265" priority="203800" operator="greaterThan">
      <formula>0</formula>
    </cfRule>
  </conditionalFormatting>
  <conditionalFormatting sqref="E17:E31">
    <cfRule type="cellIs" dxfId="264" priority="203796" operator="equal">
      <formula>0</formula>
    </cfRule>
    <cfRule type="cellIs" dxfId="263" priority="203797" operator="equal">
      <formula>"ND"</formula>
    </cfRule>
  </conditionalFormatting>
  <conditionalFormatting sqref="E17:E31">
    <cfRule type="cellIs" dxfId="262" priority="203793" operator="lessThan">
      <formula>0</formula>
    </cfRule>
    <cfRule type="cellIs" dxfId="261" priority="203794" operator="equal">
      <formula>"-"</formula>
    </cfRule>
    <cfRule type="cellIs" dxfId="260" priority="203795" operator="greaterThan">
      <formula>0</formula>
    </cfRule>
  </conditionalFormatting>
  <conditionalFormatting sqref="E17:E31">
    <cfRule type="cellIs" dxfId="259" priority="203791" operator="equal">
      <formula>0</formula>
    </cfRule>
    <cfRule type="cellIs" dxfId="258" priority="203792" operator="equal">
      <formula>"ND"</formula>
    </cfRule>
  </conditionalFormatting>
  <conditionalFormatting sqref="E32:E46">
    <cfRule type="cellIs" dxfId="257" priority="133" operator="lessThan">
      <formula>0</formula>
    </cfRule>
    <cfRule type="cellIs" dxfId="256" priority="134" operator="equal">
      <formula>"-"</formula>
    </cfRule>
    <cfRule type="cellIs" dxfId="255" priority="135" operator="greaterThan">
      <formula>0</formula>
    </cfRule>
  </conditionalFormatting>
  <conditionalFormatting sqref="E32:E46">
    <cfRule type="cellIs" dxfId="254" priority="131" operator="equal">
      <formula>0</formula>
    </cfRule>
    <cfRule type="cellIs" dxfId="253" priority="132" operator="equal">
      <formula>"ND"</formula>
    </cfRule>
  </conditionalFormatting>
  <conditionalFormatting sqref="E32:E46">
    <cfRule type="cellIs" dxfId="252" priority="128" operator="lessThan">
      <formula>0</formula>
    </cfRule>
    <cfRule type="cellIs" dxfId="251" priority="129" operator="equal">
      <formula>"-"</formula>
    </cfRule>
    <cfRule type="cellIs" dxfId="250" priority="130" operator="greaterThan">
      <formula>0</formula>
    </cfRule>
  </conditionalFormatting>
  <conditionalFormatting sqref="E32:E46">
    <cfRule type="cellIs" dxfId="249" priority="126" operator="equal">
      <formula>0</formula>
    </cfRule>
    <cfRule type="cellIs" dxfId="248" priority="127" operator="equal">
      <formula>"ND"</formula>
    </cfRule>
  </conditionalFormatting>
  <conditionalFormatting sqref="E32:E46">
    <cfRule type="cellIs" dxfId="247" priority="123" operator="lessThan">
      <formula>0</formula>
    </cfRule>
    <cfRule type="cellIs" dxfId="246" priority="124" operator="equal">
      <formula>"-"</formula>
    </cfRule>
    <cfRule type="cellIs" dxfId="245" priority="125" operator="greaterThan">
      <formula>0</formula>
    </cfRule>
  </conditionalFormatting>
  <conditionalFormatting sqref="E32:E46">
    <cfRule type="cellIs" dxfId="244" priority="121" operator="equal">
      <formula>0</formula>
    </cfRule>
    <cfRule type="cellIs" dxfId="243" priority="122" operator="equal">
      <formula>"ND"</formula>
    </cfRule>
  </conditionalFormatting>
  <conditionalFormatting sqref="E32:E46">
    <cfRule type="cellIs" dxfId="242" priority="118" operator="lessThan">
      <formula>0</formula>
    </cfRule>
    <cfRule type="cellIs" dxfId="241" priority="119" operator="equal">
      <formula>"-"</formula>
    </cfRule>
    <cfRule type="cellIs" dxfId="240" priority="120" operator="greaterThan">
      <formula>0</formula>
    </cfRule>
  </conditionalFormatting>
  <conditionalFormatting sqref="E32:E46">
    <cfRule type="cellIs" dxfId="239" priority="116" operator="equal">
      <formula>0</formula>
    </cfRule>
    <cfRule type="cellIs" dxfId="238" priority="117" operator="equal">
      <formula>"ND"</formula>
    </cfRule>
  </conditionalFormatting>
  <conditionalFormatting sqref="E32:E46">
    <cfRule type="cellIs" dxfId="237" priority="113" operator="lessThan">
      <formula>0</formula>
    </cfRule>
    <cfRule type="cellIs" dxfId="236" priority="114" operator="equal">
      <formula>"-"</formula>
    </cfRule>
    <cfRule type="cellIs" dxfId="235" priority="115" operator="greaterThan">
      <formula>0</formula>
    </cfRule>
  </conditionalFormatting>
  <conditionalFormatting sqref="E32:E46">
    <cfRule type="cellIs" dxfId="234" priority="111" operator="equal">
      <formula>0</formula>
    </cfRule>
    <cfRule type="cellIs" dxfId="233" priority="112" operator="equal">
      <formula>"ND"</formula>
    </cfRule>
  </conditionalFormatting>
  <conditionalFormatting sqref="E32:E46">
    <cfRule type="cellIs" dxfId="232" priority="108" operator="lessThan">
      <formula>0</formula>
    </cfRule>
    <cfRule type="cellIs" dxfId="231" priority="109" operator="equal">
      <formula>"-"</formula>
    </cfRule>
    <cfRule type="cellIs" dxfId="230" priority="110" operator="greaterThan">
      <formula>0</formula>
    </cfRule>
  </conditionalFormatting>
  <conditionalFormatting sqref="E32:E46">
    <cfRule type="cellIs" dxfId="229" priority="106" operator="equal">
      <formula>0</formula>
    </cfRule>
    <cfRule type="cellIs" dxfId="228" priority="107" operator="equal">
      <formula>"ND"</formula>
    </cfRule>
  </conditionalFormatting>
  <conditionalFormatting sqref="E32:E46">
    <cfRule type="cellIs" dxfId="227" priority="103" operator="lessThan">
      <formula>0</formula>
    </cfRule>
    <cfRule type="cellIs" dxfId="226" priority="104" operator="equal">
      <formula>"-"</formula>
    </cfRule>
    <cfRule type="cellIs" dxfId="225" priority="105" operator="greaterThan">
      <formula>0</formula>
    </cfRule>
  </conditionalFormatting>
  <conditionalFormatting sqref="E32:E46">
    <cfRule type="cellIs" dxfId="224" priority="101" operator="equal">
      <formula>0</formula>
    </cfRule>
    <cfRule type="cellIs" dxfId="223" priority="102" operator="equal">
      <formula>"ND"</formula>
    </cfRule>
  </conditionalFormatting>
  <conditionalFormatting sqref="E32:E46">
    <cfRule type="cellIs" dxfId="222" priority="98" operator="lessThan">
      <formula>0</formula>
    </cfRule>
    <cfRule type="cellIs" dxfId="221" priority="99" operator="equal">
      <formula>"-"</formula>
    </cfRule>
    <cfRule type="cellIs" dxfId="220" priority="100" operator="greaterThan">
      <formula>0</formula>
    </cfRule>
  </conditionalFormatting>
  <conditionalFormatting sqref="E32:E46">
    <cfRule type="cellIs" dxfId="219" priority="96" operator="equal">
      <formula>0</formula>
    </cfRule>
    <cfRule type="cellIs" dxfId="218" priority="97" operator="equal">
      <formula>"ND"</formula>
    </cfRule>
  </conditionalFormatting>
  <conditionalFormatting sqref="E32:E46">
    <cfRule type="cellIs" dxfId="217" priority="93" operator="lessThan">
      <formula>0</formula>
    </cfRule>
    <cfRule type="cellIs" dxfId="216" priority="94" operator="equal">
      <formula>"-"</formula>
    </cfRule>
    <cfRule type="cellIs" dxfId="215" priority="95" operator="greaterThan">
      <formula>0</formula>
    </cfRule>
  </conditionalFormatting>
  <conditionalFormatting sqref="E32:E46">
    <cfRule type="cellIs" dxfId="214" priority="91" operator="equal">
      <formula>0</formula>
    </cfRule>
    <cfRule type="cellIs" dxfId="213" priority="92" operator="equal">
      <formula>"ND"</formula>
    </cfRule>
  </conditionalFormatting>
  <conditionalFormatting sqref="E32:E46">
    <cfRule type="cellIs" dxfId="212" priority="88" operator="lessThan">
      <formula>0</formula>
    </cfRule>
    <cfRule type="cellIs" dxfId="211" priority="89" operator="equal">
      <formula>"-"</formula>
    </cfRule>
    <cfRule type="cellIs" dxfId="210" priority="90" operator="greaterThan">
      <formula>0</formula>
    </cfRule>
  </conditionalFormatting>
  <conditionalFormatting sqref="E32:E46">
    <cfRule type="cellIs" dxfId="209" priority="86" operator="equal">
      <formula>0</formula>
    </cfRule>
    <cfRule type="cellIs" dxfId="208" priority="87" operator="equal">
      <formula>"ND"</formula>
    </cfRule>
  </conditionalFormatting>
  <conditionalFormatting sqref="E32:E46">
    <cfRule type="cellIs" dxfId="207" priority="83" operator="lessThan">
      <formula>0</formula>
    </cfRule>
    <cfRule type="cellIs" dxfId="206" priority="84" operator="equal">
      <formula>"-"</formula>
    </cfRule>
    <cfRule type="cellIs" dxfId="205" priority="85" operator="greaterThan">
      <formula>0</formula>
    </cfRule>
  </conditionalFormatting>
  <conditionalFormatting sqref="E32:E46">
    <cfRule type="cellIs" dxfId="204" priority="81" operator="equal">
      <formula>0</formula>
    </cfRule>
    <cfRule type="cellIs" dxfId="203" priority="82" operator="equal">
      <formula>"ND"</formula>
    </cfRule>
  </conditionalFormatting>
  <conditionalFormatting sqref="E32:E46">
    <cfRule type="cellIs" dxfId="202" priority="78" operator="lessThan">
      <formula>0</formula>
    </cfRule>
    <cfRule type="cellIs" dxfId="201" priority="79" operator="equal">
      <formula>"-"</formula>
    </cfRule>
    <cfRule type="cellIs" dxfId="200" priority="80" operator="greaterThan">
      <formula>0</formula>
    </cfRule>
  </conditionalFormatting>
  <conditionalFormatting sqref="E32:E46">
    <cfRule type="cellIs" dxfId="199" priority="76" operator="equal">
      <formula>0</formula>
    </cfRule>
    <cfRule type="cellIs" dxfId="198" priority="77" operator="equal">
      <formula>"ND"</formula>
    </cfRule>
  </conditionalFormatting>
  <conditionalFormatting sqref="E32:E46">
    <cfRule type="cellIs" dxfId="197" priority="73" operator="lessThan">
      <formula>0</formula>
    </cfRule>
    <cfRule type="cellIs" dxfId="196" priority="74" operator="equal">
      <formula>"-"</formula>
    </cfRule>
    <cfRule type="cellIs" dxfId="195" priority="75" operator="greaterThan">
      <formula>0</formula>
    </cfRule>
  </conditionalFormatting>
  <conditionalFormatting sqref="E32:E46">
    <cfRule type="cellIs" dxfId="194" priority="71" operator="equal">
      <formula>0</formula>
    </cfRule>
    <cfRule type="cellIs" dxfId="193" priority="72" operator="equal">
      <formula>"ND"</formula>
    </cfRule>
  </conditionalFormatting>
  <conditionalFormatting sqref="E47:E61">
    <cfRule type="cellIs" dxfId="160" priority="68" operator="lessThan">
      <formula>0</formula>
    </cfRule>
    <cfRule type="cellIs" dxfId="159" priority="69" operator="equal">
      <formula>"-"</formula>
    </cfRule>
    <cfRule type="cellIs" dxfId="158" priority="70" operator="greaterThan">
      <formula>0</formula>
    </cfRule>
  </conditionalFormatting>
  <conditionalFormatting sqref="E47:E61">
    <cfRule type="cellIs" dxfId="154" priority="66" operator="equal">
      <formula>0</formula>
    </cfRule>
    <cfRule type="cellIs" dxfId="153" priority="67" operator="equal">
      <formula>"ND"</formula>
    </cfRule>
  </conditionalFormatting>
  <conditionalFormatting sqref="E47:E61">
    <cfRule type="cellIs" dxfId="150" priority="63" operator="lessThan">
      <formula>0</formula>
    </cfRule>
    <cfRule type="cellIs" dxfId="149" priority="64" operator="equal">
      <formula>"-"</formula>
    </cfRule>
    <cfRule type="cellIs" dxfId="148" priority="65" operator="greaterThan">
      <formula>0</formula>
    </cfRule>
  </conditionalFormatting>
  <conditionalFormatting sqref="E47:E61">
    <cfRule type="cellIs" dxfId="144" priority="61" operator="equal">
      <formula>0</formula>
    </cfRule>
    <cfRule type="cellIs" dxfId="143" priority="62" operator="equal">
      <formula>"ND"</formula>
    </cfRule>
  </conditionalFormatting>
  <conditionalFormatting sqref="E47:E61">
    <cfRule type="cellIs" dxfId="140" priority="58" operator="lessThan">
      <formula>0</formula>
    </cfRule>
    <cfRule type="cellIs" dxfId="139" priority="59" operator="equal">
      <formula>"-"</formula>
    </cfRule>
    <cfRule type="cellIs" dxfId="138" priority="60" operator="greaterThan">
      <formula>0</formula>
    </cfRule>
  </conditionalFormatting>
  <conditionalFormatting sqref="E47:E61">
    <cfRule type="cellIs" dxfId="134" priority="56" operator="equal">
      <formula>0</formula>
    </cfRule>
    <cfRule type="cellIs" dxfId="133" priority="57" operator="equal">
      <formula>"ND"</formula>
    </cfRule>
  </conditionalFormatting>
  <conditionalFormatting sqref="E47:E61">
    <cfRule type="cellIs" dxfId="130" priority="53" operator="lessThan">
      <formula>0</formula>
    </cfRule>
    <cfRule type="cellIs" dxfId="129" priority="54" operator="equal">
      <formula>"-"</formula>
    </cfRule>
    <cfRule type="cellIs" dxfId="128" priority="55" operator="greaterThan">
      <formula>0</formula>
    </cfRule>
  </conditionalFormatting>
  <conditionalFormatting sqref="E47:E61">
    <cfRule type="cellIs" dxfId="124" priority="51" operator="equal">
      <formula>0</formula>
    </cfRule>
    <cfRule type="cellIs" dxfId="123" priority="52" operator="equal">
      <formula>"ND"</formula>
    </cfRule>
  </conditionalFormatting>
  <conditionalFormatting sqref="E47:E61">
    <cfRule type="cellIs" dxfId="120" priority="48" operator="lessThan">
      <formula>0</formula>
    </cfRule>
    <cfRule type="cellIs" dxfId="119" priority="49" operator="equal">
      <formula>"-"</formula>
    </cfRule>
    <cfRule type="cellIs" dxfId="118" priority="50" operator="greaterThan">
      <formula>0</formula>
    </cfRule>
  </conditionalFormatting>
  <conditionalFormatting sqref="E47:E61">
    <cfRule type="cellIs" dxfId="114" priority="46" operator="equal">
      <formula>0</formula>
    </cfRule>
    <cfRule type="cellIs" dxfId="113" priority="47" operator="equal">
      <formula>"ND"</formula>
    </cfRule>
  </conditionalFormatting>
  <conditionalFormatting sqref="E47:E61">
    <cfRule type="cellIs" dxfId="110" priority="43" operator="lessThan">
      <formula>0</formula>
    </cfRule>
    <cfRule type="cellIs" dxfId="109" priority="44" operator="equal">
      <formula>"-"</formula>
    </cfRule>
    <cfRule type="cellIs" dxfId="108" priority="45" operator="greaterThan">
      <formula>0</formula>
    </cfRule>
  </conditionalFormatting>
  <conditionalFormatting sqref="E47:E61">
    <cfRule type="cellIs" dxfId="104" priority="41" operator="equal">
      <formula>0</formula>
    </cfRule>
    <cfRule type="cellIs" dxfId="103" priority="42" operator="equal">
      <formula>"ND"</formula>
    </cfRule>
  </conditionalFormatting>
  <conditionalFormatting sqref="E47:E61">
    <cfRule type="cellIs" dxfId="100" priority="38" operator="lessThan">
      <formula>0</formula>
    </cfRule>
    <cfRule type="cellIs" dxfId="99" priority="39" operator="equal">
      <formula>"-"</formula>
    </cfRule>
    <cfRule type="cellIs" dxfId="98" priority="40" operator="greaterThan">
      <formula>0</formula>
    </cfRule>
  </conditionalFormatting>
  <conditionalFormatting sqref="E47:E61">
    <cfRule type="cellIs" dxfId="94" priority="36" operator="equal">
      <formula>0</formula>
    </cfRule>
    <cfRule type="cellIs" dxfId="93" priority="37" operator="equal">
      <formula>"ND"</formula>
    </cfRule>
  </conditionalFormatting>
  <conditionalFormatting sqref="E47:E61">
    <cfRule type="cellIs" dxfId="90" priority="33" operator="lessThan">
      <formula>0</formula>
    </cfRule>
    <cfRule type="cellIs" dxfId="89" priority="34" operator="equal">
      <formula>"-"</formula>
    </cfRule>
    <cfRule type="cellIs" dxfId="88" priority="35" operator="greaterThan">
      <formula>0</formula>
    </cfRule>
  </conditionalFormatting>
  <conditionalFormatting sqref="E47:E61">
    <cfRule type="cellIs" dxfId="84" priority="31" operator="equal">
      <formula>0</formula>
    </cfRule>
    <cfRule type="cellIs" dxfId="83" priority="32" operator="equal">
      <formula>"ND"</formula>
    </cfRule>
  </conditionalFormatting>
  <conditionalFormatting sqref="E47:E61">
    <cfRule type="cellIs" dxfId="80" priority="28" operator="lessThan">
      <formula>0</formula>
    </cfRule>
    <cfRule type="cellIs" dxfId="79" priority="29" operator="equal">
      <formula>"-"</formula>
    </cfRule>
    <cfRule type="cellIs" dxfId="78" priority="30" operator="greaterThan">
      <formula>0</formula>
    </cfRule>
  </conditionalFormatting>
  <conditionalFormatting sqref="E47:E61">
    <cfRule type="cellIs" dxfId="74" priority="26" operator="equal">
      <formula>0</formula>
    </cfRule>
    <cfRule type="cellIs" dxfId="73" priority="27" operator="equal">
      <formula>"ND"</formula>
    </cfRule>
  </conditionalFormatting>
  <conditionalFormatting sqref="E47:E61">
    <cfRule type="cellIs" dxfId="70" priority="23" operator="lessThan">
      <formula>0</formula>
    </cfRule>
    <cfRule type="cellIs" dxfId="69" priority="24" operator="equal">
      <formula>"-"</formula>
    </cfRule>
    <cfRule type="cellIs" dxfId="68" priority="25" operator="greaterThan">
      <formula>0</formula>
    </cfRule>
  </conditionalFormatting>
  <conditionalFormatting sqref="E47:E61">
    <cfRule type="cellIs" dxfId="64" priority="21" operator="equal">
      <formula>0</formula>
    </cfRule>
    <cfRule type="cellIs" dxfId="63" priority="22" operator="equal">
      <formula>"ND"</formula>
    </cfRule>
  </conditionalFormatting>
  <conditionalFormatting sqref="E47:E61">
    <cfRule type="cellIs" dxfId="60" priority="18" operator="lessThan">
      <formula>0</formula>
    </cfRule>
    <cfRule type="cellIs" dxfId="59" priority="19" operator="equal">
      <formula>"-"</formula>
    </cfRule>
    <cfRule type="cellIs" dxfId="58" priority="20" operator="greaterThan">
      <formula>0</formula>
    </cfRule>
  </conditionalFormatting>
  <conditionalFormatting sqref="E47:E61">
    <cfRule type="cellIs" dxfId="54" priority="16" operator="equal">
      <formula>0</formula>
    </cfRule>
    <cfRule type="cellIs" dxfId="53" priority="17" operator="equal">
      <formula>"ND"</formula>
    </cfRule>
  </conditionalFormatting>
  <conditionalFormatting sqref="E47:E61">
    <cfRule type="cellIs" dxfId="50" priority="13" operator="lessThan">
      <formula>0</formula>
    </cfRule>
    <cfRule type="cellIs" dxfId="49" priority="14" operator="equal">
      <formula>"-"</formula>
    </cfRule>
    <cfRule type="cellIs" dxfId="48" priority="15" operator="greaterThan">
      <formula>0</formula>
    </cfRule>
  </conditionalFormatting>
  <conditionalFormatting sqref="E47:E61">
    <cfRule type="cellIs" dxfId="44" priority="11" operator="equal">
      <formula>0</formula>
    </cfRule>
    <cfRule type="cellIs" dxfId="43" priority="12" operator="equal">
      <formula>"ND"</formula>
    </cfRule>
  </conditionalFormatting>
  <conditionalFormatting sqref="E47:E61">
    <cfRule type="cellIs" dxfId="40" priority="8" operator="lessThan">
      <formula>0</formula>
    </cfRule>
    <cfRule type="cellIs" dxfId="39" priority="9" operator="equal">
      <formula>"-"</formula>
    </cfRule>
    <cfRule type="cellIs" dxfId="38" priority="10" operator="greaterThan">
      <formula>0</formula>
    </cfRule>
  </conditionalFormatting>
  <conditionalFormatting sqref="E47:E61">
    <cfRule type="cellIs" dxfId="34" priority="6" operator="equal">
      <formula>0</formula>
    </cfRule>
    <cfRule type="cellIs" dxfId="33" priority="7" operator="equal">
      <formula>"ND"</formula>
    </cfRule>
  </conditionalFormatting>
  <conditionalFormatting sqref="E47:E61">
    <cfRule type="cellIs" dxfId="30" priority="3" operator="lessThan">
      <formula>0</formula>
    </cfRule>
    <cfRule type="cellIs" dxfId="29" priority="4" operator="equal">
      <formula>"-"</formula>
    </cfRule>
    <cfRule type="cellIs" dxfId="28" priority="5" operator="greaterThan">
      <formula>0</formula>
    </cfRule>
  </conditionalFormatting>
  <conditionalFormatting sqref="E47:E61">
    <cfRule type="cellIs" dxfId="24" priority="1" operator="equal">
      <formula>0</formula>
    </cfRule>
    <cfRule type="cellIs" dxfId="23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197.125</v>
      </c>
      <c r="C3" s="25">
        <v>-6.9390301346944905E-3</v>
      </c>
      <c r="D3" s="24">
        <v>198.5</v>
      </c>
      <c r="E3" s="28">
        <v>44985.5</v>
      </c>
      <c r="F3" s="28">
        <v>44984</v>
      </c>
      <c r="G3" s="28">
        <v>44986.5</v>
      </c>
    </row>
    <row r="4" spans="1:7" ht="18" x14ac:dyDescent="0.35">
      <c r="A4" s="23" t="s">
        <v>24</v>
      </c>
      <c r="B4" s="24">
        <v>259.125</v>
      </c>
      <c r="C4" s="25">
        <v>-5.285311943337259E-3</v>
      </c>
      <c r="D4" s="24">
        <v>260.5</v>
      </c>
      <c r="E4" s="28">
        <v>44985.5</v>
      </c>
      <c r="F4" s="28">
        <v>44984</v>
      </c>
      <c r="G4" s="28">
        <v>44986.5</v>
      </c>
    </row>
    <row r="5" spans="1:7" ht="18" x14ac:dyDescent="0.35">
      <c r="A5" s="23" t="s">
        <v>23</v>
      </c>
      <c r="B5" s="24">
        <v>257.125</v>
      </c>
      <c r="C5" s="25">
        <v>-5.3262589910831439E-3</v>
      </c>
      <c r="D5" s="24">
        <v>258.5</v>
      </c>
      <c r="E5" s="28">
        <v>44985.5</v>
      </c>
      <c r="F5" s="28">
        <v>44984</v>
      </c>
      <c r="G5" s="28">
        <v>44986.5</v>
      </c>
    </row>
    <row r="6" spans="1:7" ht="18" x14ac:dyDescent="0.35">
      <c r="A6" s="23" t="s">
        <v>34</v>
      </c>
      <c r="B6" s="24">
        <v>76.5</v>
      </c>
      <c r="C6" s="25">
        <v>1.6869095816464223E-4</v>
      </c>
      <c r="D6" s="24">
        <v>76.5</v>
      </c>
      <c r="E6" s="28">
        <v>44986.5</v>
      </c>
      <c r="F6" s="28">
        <v>44985.5</v>
      </c>
      <c r="G6" s="28">
        <v>44986.5</v>
      </c>
    </row>
    <row r="7" spans="1:7" ht="18" x14ac:dyDescent="0.35">
      <c r="A7" s="23" t="s">
        <v>33</v>
      </c>
      <c r="B7" s="24">
        <v>84.25</v>
      </c>
      <c r="C7" s="25">
        <v>9.1463414634146336E-3</v>
      </c>
      <c r="D7" s="24">
        <v>83.5</v>
      </c>
      <c r="E7" s="28">
        <v>44986.5</v>
      </c>
      <c r="F7" s="28">
        <v>44985.5</v>
      </c>
      <c r="G7" s="28">
        <v>44986.5</v>
      </c>
    </row>
    <row r="8" spans="1:7" ht="18" x14ac:dyDescent="0.35">
      <c r="A8" s="23" t="s">
        <v>25</v>
      </c>
      <c r="B8" s="24">
        <v>235.125</v>
      </c>
      <c r="C8" s="25">
        <v>-5.8224522167727244E-3</v>
      </c>
      <c r="D8" s="24">
        <v>236.5</v>
      </c>
      <c r="E8" s="28">
        <v>44985.5</v>
      </c>
      <c r="F8" s="28">
        <v>44984</v>
      </c>
      <c r="G8" s="28">
        <v>44986.5</v>
      </c>
    </row>
    <row r="9" spans="1:7" ht="18" x14ac:dyDescent="0.35">
      <c r="A9" s="23" t="s">
        <v>28</v>
      </c>
      <c r="B9" s="24">
        <v>252.125</v>
      </c>
      <c r="C9" s="25">
        <v>-5.4314572149906882E-3</v>
      </c>
      <c r="D9" s="24">
        <v>253.5</v>
      </c>
      <c r="E9" s="28">
        <v>44985.5</v>
      </c>
      <c r="F9" s="28">
        <v>44984</v>
      </c>
      <c r="G9" s="28">
        <v>44986.5</v>
      </c>
    </row>
    <row r="10" spans="1:7" ht="18" x14ac:dyDescent="0.35">
      <c r="A10" s="23" t="s">
        <v>30</v>
      </c>
      <c r="B10" s="24">
        <v>123.14749999999999</v>
      </c>
      <c r="C10" s="25">
        <v>2.6760858372037251E-3</v>
      </c>
      <c r="D10" s="24">
        <v>122.82</v>
      </c>
      <c r="E10" s="28">
        <v>44985.5</v>
      </c>
      <c r="F10" s="28">
        <v>44984</v>
      </c>
      <c r="G10" s="28">
        <v>44986.5</v>
      </c>
    </row>
    <row r="11" spans="1:7" ht="18" x14ac:dyDescent="0.35">
      <c r="A11" s="23" t="s">
        <v>26</v>
      </c>
      <c r="B11" s="24">
        <v>229.125</v>
      </c>
      <c r="C11" s="25">
        <v>-5.9742411785786344E-3</v>
      </c>
      <c r="D11" s="24">
        <v>230.5</v>
      </c>
      <c r="E11" s="28">
        <v>44985.5</v>
      </c>
      <c r="F11" s="28">
        <v>44984</v>
      </c>
      <c r="G11" s="28">
        <v>44986.5</v>
      </c>
    </row>
    <row r="12" spans="1:7" ht="18" x14ac:dyDescent="0.35">
      <c r="A12" s="23" t="s">
        <v>27</v>
      </c>
      <c r="B12" s="24">
        <v>241.125</v>
      </c>
      <c r="C12" s="25">
        <v>-5.6781852662052155E-3</v>
      </c>
      <c r="D12" s="24">
        <v>242.5</v>
      </c>
      <c r="E12" s="28">
        <v>44985.5</v>
      </c>
      <c r="F12" s="28">
        <v>44984</v>
      </c>
      <c r="G12" s="28">
        <v>44986.5</v>
      </c>
    </row>
    <row r="13" spans="1:7" ht="18" x14ac:dyDescent="0.35">
      <c r="A13" s="23" t="s">
        <v>32</v>
      </c>
      <c r="B13" s="24">
        <v>234.125</v>
      </c>
      <c r="C13" s="25">
        <v>-5.8472124653983354E-3</v>
      </c>
      <c r="D13" s="24">
        <v>235.5</v>
      </c>
      <c r="E13" s="28">
        <v>44985.5</v>
      </c>
      <c r="F13" s="28">
        <v>44984</v>
      </c>
      <c r="G13" s="28">
        <v>44986.5</v>
      </c>
    </row>
    <row r="14" spans="1:7" ht="18" x14ac:dyDescent="0.35">
      <c r="A14" s="23" t="s">
        <v>22</v>
      </c>
      <c r="B14" s="24">
        <v>200.125</v>
      </c>
      <c r="C14" s="25">
        <v>-6.835541119399751E-3</v>
      </c>
      <c r="D14" s="24">
        <v>201.5</v>
      </c>
      <c r="E14" s="28">
        <v>44985.5</v>
      </c>
      <c r="F14" s="28">
        <v>44984</v>
      </c>
      <c r="G14" s="28">
        <v>44986.5</v>
      </c>
    </row>
    <row r="15" spans="1:7" ht="18" x14ac:dyDescent="0.35">
      <c r="A15" s="23" t="s">
        <v>31</v>
      </c>
      <c r="B15" s="24">
        <v>134.14749999999998</v>
      </c>
      <c r="C15" s="25">
        <v>2.4553879942091419E-3</v>
      </c>
      <c r="D15" s="24">
        <v>133.82</v>
      </c>
      <c r="E15" s="28">
        <v>44985.5</v>
      </c>
      <c r="F15" s="28">
        <v>44984</v>
      </c>
      <c r="G15" s="28">
        <v>44986.5</v>
      </c>
    </row>
    <row r="16" spans="1:7" ht="18" x14ac:dyDescent="0.35">
      <c r="A16" s="23" t="s">
        <v>20</v>
      </c>
      <c r="B16" s="24">
        <v>119.14749999999999</v>
      </c>
      <c r="C16" s="25">
        <v>2.7665084027878274E-3</v>
      </c>
      <c r="D16" s="24">
        <v>118.82</v>
      </c>
      <c r="E16" s="28">
        <v>44985.5</v>
      </c>
      <c r="F16" s="28">
        <v>44984</v>
      </c>
      <c r="G16" s="28">
        <v>44986.5</v>
      </c>
    </row>
    <row r="17" spans="1:7" ht="18" x14ac:dyDescent="0.35">
      <c r="A17" s="23" t="s">
        <v>47</v>
      </c>
      <c r="B17" s="24">
        <v>234.125</v>
      </c>
      <c r="C17" s="25">
        <v>-5.8472124653983354E-3</v>
      </c>
      <c r="D17" s="24">
        <v>235.5</v>
      </c>
      <c r="E17" s="28">
        <v>44985.5</v>
      </c>
      <c r="F17" s="28">
        <v>44984</v>
      </c>
      <c r="G17" s="28">
        <v>44986.5</v>
      </c>
    </row>
  </sheetData>
  <conditionalFormatting pivot="1" sqref="C3:C17">
    <cfRule type="cellIs" dxfId="179" priority="3" operator="greaterThan">
      <formula>0</formula>
    </cfRule>
  </conditionalFormatting>
  <conditionalFormatting pivot="1" sqref="C3:C17">
    <cfRule type="cellIs" dxfId="178" priority="2" operator="lessThan">
      <formula>0</formula>
    </cfRule>
  </conditionalFormatting>
  <conditionalFormatting pivot="1" sqref="C3:C17">
    <cfRule type="cellIs" dxfId="177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2023-03-03T20:17:32Z</dcterms:modified>
</cp:coreProperties>
</file>